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Documents\МОИ ДОКУМЕНТЫ\ОТЧЕТЫ\Рейтинг ГРБС\2024\"/>
    </mc:Choice>
  </mc:AlternateContent>
  <xr:revisionPtr revIDLastSave="0" documentId="13_ncr:1_{E8025CAB-5176-4C1C-969B-CE69F4EBDF47}" xr6:coauthVersionLast="45" xr6:coauthVersionMax="45" xr10:uidLastSave="{00000000-0000-0000-0000-000000000000}"/>
  <bookViews>
    <workbookView xWindow="0" yWindow="0" windowWidth="38400" windowHeight="21000" activeTab="1" xr2:uid="{00000000-000D-0000-FFFF-FFFF00000000}"/>
  </bookViews>
  <sheets>
    <sheet name="Рейтинг без подв" sheetId="1" r:id="rId1"/>
    <sheet name="Рейтинг с подв" sheetId="2" r:id="rId2"/>
  </sheets>
  <externalReferences>
    <externalReference r:id="rId3"/>
  </externalReferences>
  <definedNames>
    <definedName name="_xlnm._FilterDatabase" localSheetId="0" hidden="1">'Рейтинг без подв'!$A$3:$F$3</definedName>
    <definedName name="_xlnm._FilterDatabase" localSheetId="1" hidden="1">'Рейтинг с подв'!$A$3:$F$3</definedName>
    <definedName name="Z_445D817E_2425_4531_A711_3FABC3F70315_.wvu.FilterData" localSheetId="0" hidden="1">'Рейтинг без подв'!$A$3:$F$3</definedName>
    <definedName name="Z_445D817E_2425_4531_A711_3FABC3F70315_.wvu.FilterData" localSheetId="1" hidden="1">'Рейтинг с подв'!$A$3:$F$3</definedName>
    <definedName name="Z_6B627947_DF05_44F1_98F0_96B0D968D728_.wvu.FilterData" localSheetId="0" hidden="1">'Рейтинг без подв'!$A$3:$F$3</definedName>
    <definedName name="Z_6B627947_DF05_44F1_98F0_96B0D968D728_.wvu.FilterData" localSheetId="1" hidden="1">'Рейтинг с подв'!$A$3:$F$3</definedName>
    <definedName name="_xlnm.Print_Area" localSheetId="0">'Рейтинг без подв'!$A$1:$F$51</definedName>
    <definedName name="_xlnm.Print_Area" localSheetId="1">'Рейтинг с подв'!$A$1:$F$51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E6" i="2" l="1"/>
  <c r="F6" i="2" s="1"/>
  <c r="E5" i="2"/>
  <c r="F5" i="2" s="1"/>
  <c r="F3" i="2"/>
  <c r="E3" i="2"/>
  <c r="D3" i="2"/>
  <c r="C3" i="2"/>
  <c r="B3" i="2"/>
  <c r="E6" i="1"/>
  <c r="F6" i="1" s="1"/>
  <c r="E7" i="1"/>
  <c r="F7" i="1" s="1"/>
  <c r="F7" i="2" l="1"/>
  <c r="D9" i="1"/>
  <c r="D5" i="1"/>
  <c r="E5" i="1" s="1"/>
  <c r="F5" i="1" s="1"/>
  <c r="F9" i="1" l="1"/>
  <c r="C9" i="1"/>
  <c r="E7" i="2"/>
  <c r="C7" i="2"/>
  <c r="E9" i="1"/>
  <c r="D7" i="2"/>
</calcChain>
</file>

<file path=xl/sharedStrings.xml><?xml version="1.0" encoding="utf-8"?>
<sst xmlns="http://schemas.openxmlformats.org/spreadsheetml/2006/main" count="28" uniqueCount="21">
  <si>
    <t xml:space="preserve">максимальная рейтинговая оценка </t>
  </si>
  <si>
    <t>Постоянное представительство Красноярского края при Правительстве РФ</t>
  </si>
  <si>
    <t>Среднее значение</t>
  </si>
  <si>
    <t>Максимальный бал (по числу показателей, применимых для данного конкретного ГРБС</t>
  </si>
  <si>
    <t>Контрольно-счетный орган Козульского района</t>
  </si>
  <si>
    <t>Козульский районный Совет депутатов</t>
  </si>
  <si>
    <t>Заместитель главы района</t>
  </si>
  <si>
    <t>по финансово-экономическим вопросам-</t>
  </si>
  <si>
    <t>начальник финансового управления</t>
  </si>
  <si>
    <t>О.Л. Курцева</t>
  </si>
  <si>
    <t>Кононова Любовь Анатольевна, 8(39154) 2-12-82</t>
  </si>
  <si>
    <t>Управление образования, опеки и попечительства администрации Козульского района</t>
  </si>
  <si>
    <t>Администрация Козульского района</t>
  </si>
  <si>
    <t>Финансовое управление администрации Козульского района</t>
  </si>
  <si>
    <t>Главные администраторы</t>
  </si>
  <si>
    <t>Место      в рейтинге (2023)</t>
  </si>
  <si>
    <t>Рейтинговая оценка качества финансового менеджмента главных администраторов Козульского района, имеющие подведомственные учреждения, за 2024 год</t>
  </si>
  <si>
    <t>Рейтинговая оценка качества финансового менеджмента главных администраторов Козульского района, не имеющих подведомственных учреждений, за 2024 год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</si>
  <si>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</rPr>
      <t xml:space="preserve">КФМ
</t>
    </r>
    <r>
      <rPr>
        <i/>
        <sz val="11"/>
        <color indexed="8"/>
        <rFont val="Times New Roman"/>
        <family val="1"/>
        <charset val="204"/>
      </rPr>
      <t>(суммарная оценка качества ФМ)
2024 год</t>
    </r>
  </si>
  <si>
    <r>
      <t xml:space="preserve">Q
(уровень качества ФМ)
</t>
    </r>
    <r>
      <rPr>
        <i/>
        <sz val="11"/>
        <color indexed="8"/>
        <rFont val="Times New Roman"/>
        <family val="1"/>
      </rPr>
      <t>макс. уровень качества = 1
2024 год</t>
    </r>
  </si>
  <si>
    <r>
      <t>R</t>
    </r>
    <r>
      <rPr>
        <sz val="11"/>
        <color indexed="8"/>
        <rFont val="Times New Roman"/>
        <family val="1"/>
      </rPr>
      <t xml:space="preserve">
(рейтинговая оценка)
</t>
    </r>
    <r>
      <rPr>
        <i/>
        <sz val="11"/>
        <color indexed="8"/>
        <rFont val="Times New Roman"/>
        <family val="1"/>
      </rPr>
      <t>макс. рейтинг. оценка = 5
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</si>
</sst>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vertical="center" wrapText="1"/>
    </xf>
    <xf numFmtId="1" fontId="7" fillId="4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164" fontId="3" fillId="5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" fontId="1" fillId="5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3" fontId="3" fillId="6" borderId="1" xfId="0" applyNumberFormat="1" applyFont="1" applyFill="1" applyBorder="1" applyAlignment="1">
      <alignment horizontal="center" wrapText="1"/>
    </xf>
    <xf numFmtId="4" fontId="3" fillId="6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4" fontId="1" fillId="4" borderId="0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wrapText="1"/>
    </xf>
    <xf numFmtId="0" fontId="9" fillId="6" borderId="1" xfId="0" applyFont="1" applyFill="1" applyBorder="1" applyAlignment="1">
      <alignment wrapText="1"/>
    </xf>
    <xf numFmtId="3" fontId="9" fillId="6" borderId="1" xfId="0" applyNumberFormat="1" applyFont="1" applyFill="1" applyBorder="1" applyAlignment="1">
      <alignment horizontal="center" wrapText="1"/>
    </xf>
    <xf numFmtId="4" fontId="9" fillId="6" borderId="1" xfId="0" applyNumberFormat="1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164" fontId="8" fillId="4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164" fontId="8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right" wrapText="1"/>
    </xf>
    <xf numFmtId="0" fontId="10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60;&#1080;&#1085;&#1072;&#1085;&#1089;&#1086;&#1074;&#1099;&#1081;%20&#1084;&#1077;&#1085;&#1077;&#1076;&#1078;&#1084;&#1077;&#1085;&#1090;\&#1079;&#1072;%202021%20&#1075;&#1086;&#1076;\&#1060;&#1052;_2021_&#1043;&#1054;&#1058;&#1054;&#104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ГРБС"/>
      <sheetName val="показатели"/>
      <sheetName val="Расчет2021"/>
      <sheetName val="Рейтинг_Без подвед_2021"/>
      <sheetName val="Рейтинг подв_меньше_10_2021"/>
      <sheetName val="Рейтинг подвед_больше 10_21"/>
      <sheetName val="Рейтинг_Без подвед по годам_21"/>
      <sheetName val="Рейтинг подв_&lt; 10 по годам _21"/>
      <sheetName val="Рейтинг подведом_&gt;10 по год _21"/>
      <sheetName val="Расчет2020"/>
      <sheetName val="ГРБС с низкими оценками"/>
      <sheetName val="Рейтинг_Без подвед_2020"/>
      <sheetName val="Рейтинг подв_меньше_10_ИТОГ "/>
      <sheetName val="Рейтинг подвед_больше 10_ИТОГ"/>
      <sheetName val="Рейтинг_Без подвед по годам"/>
      <sheetName val="Рейтинг подв_&lt; 10 по годам"/>
      <sheetName val="Рейтинг подведом_&gt;10 по годам"/>
      <sheetName val="Рейтинг_Без подвед_2019_ИТОГ"/>
      <sheetName val="Отчет 2019_баллы"/>
      <sheetName val="Лист1"/>
    </sheetNames>
    <sheetDataSet>
      <sheetData sheetId="0">
        <row r="16">
          <cell r="B16" t="str">
            <v xml:space="preserve">Министерство цифрового развития Красноярского края </v>
          </cell>
        </row>
      </sheetData>
      <sheetData sheetId="1" refreshError="1"/>
      <sheetData sheetId="2">
        <row r="6">
          <cell r="CS6">
            <v>78</v>
          </cell>
        </row>
        <row r="26">
          <cell r="CS26">
            <v>75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>
        <row r="3">
          <cell r="B3" t="str">
            <v>Главные администраторы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CI51"/>
  <sheetViews>
    <sheetView view="pageBreakPreview" zoomScaleNormal="100" zoomScaleSheetLayoutView="100" workbookViewId="0">
      <selection activeCell="D5" sqref="D5"/>
    </sheetView>
  </sheetViews>
  <sheetFormatPr defaultColWidth="9.140625" defaultRowHeight="15" x14ac:dyDescent="0.25"/>
  <cols>
    <col min="1" max="1" width="9.85546875" style="29" customWidth="1"/>
    <col min="2" max="2" width="48.7109375" style="1" customWidth="1"/>
    <col min="3" max="3" width="15.5703125" style="1" customWidth="1"/>
    <col min="4" max="4" width="16.5703125" style="29" customWidth="1"/>
    <col min="5" max="5" width="14.7109375" style="4" customWidth="1"/>
    <col min="6" max="6" width="13.7109375" style="4" customWidth="1"/>
    <col min="7" max="7" width="13.140625" style="4" customWidth="1"/>
    <col min="8" max="16384" width="9.140625" style="1"/>
  </cols>
  <sheetData>
    <row r="1" spans="1:87" ht="44.25" customHeight="1" x14ac:dyDescent="0.25">
      <c r="A1" s="54" t="s">
        <v>17</v>
      </c>
      <c r="B1" s="54"/>
      <c r="C1" s="54"/>
      <c r="D1" s="54"/>
      <c r="E1" s="54"/>
      <c r="F1" s="54"/>
      <c r="G1" s="2"/>
      <c r="H1" s="2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</row>
    <row r="2" spans="1:87" ht="29.25" customHeight="1" x14ac:dyDescent="0.25">
      <c r="A2" s="5"/>
      <c r="B2" s="5"/>
      <c r="C2" s="5"/>
      <c r="D2" s="5"/>
      <c r="E2" s="5"/>
      <c r="F2" s="5"/>
      <c r="G2" s="2"/>
      <c r="H2" s="2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</row>
    <row r="3" spans="1:87" s="10" customFormat="1" ht="132.6" customHeight="1" x14ac:dyDescent="0.25">
      <c r="A3" s="6" t="s">
        <v>15</v>
      </c>
      <c r="B3" s="6" t="s">
        <v>14</v>
      </c>
      <c r="C3" s="6" t="s">
        <v>3</v>
      </c>
      <c r="D3" s="6" t="s">
        <v>18</v>
      </c>
      <c r="E3" s="7" t="s">
        <v>19</v>
      </c>
      <c r="F3" s="8" t="s">
        <v>20</v>
      </c>
      <c r="G3" s="9"/>
    </row>
    <row r="4" spans="1:87" s="4" customFormat="1" ht="23.25" customHeight="1" x14ac:dyDescent="0.25">
      <c r="A4" s="7"/>
      <c r="B4" s="11" t="s">
        <v>0</v>
      </c>
      <c r="C4" s="11"/>
      <c r="D4" s="12"/>
      <c r="E4" s="12"/>
      <c r="F4" s="13">
        <v>5</v>
      </c>
      <c r="G4" s="14"/>
    </row>
    <row r="5" spans="1:87" s="22" customFormat="1" ht="34.5" customHeight="1" x14ac:dyDescent="0.25">
      <c r="A5" s="15">
        <v>1</v>
      </c>
      <c r="B5" s="16" t="s">
        <v>4</v>
      </c>
      <c r="C5" s="17">
        <v>75</v>
      </c>
      <c r="D5" s="18">
        <f>[1]Расчет2021!CS26</f>
        <v>75</v>
      </c>
      <c r="E5" s="19">
        <f>D5/C5</f>
        <v>1</v>
      </c>
      <c r="F5" s="20">
        <f>E5*5</f>
        <v>5</v>
      </c>
      <c r="G5" s="21"/>
    </row>
    <row r="6" spans="1:87" s="22" customFormat="1" ht="34.5" customHeight="1" x14ac:dyDescent="0.25">
      <c r="A6" s="15">
        <v>2</v>
      </c>
      <c r="B6" s="16" t="s">
        <v>5</v>
      </c>
      <c r="C6" s="17">
        <v>80</v>
      </c>
      <c r="D6" s="18">
        <v>78</v>
      </c>
      <c r="E6" s="19">
        <f t="shared" ref="E6:E7" si="0">D6/C6</f>
        <v>0.97499999999999998</v>
      </c>
      <c r="F6" s="20">
        <f t="shared" ref="F6:F7" si="1">E6*5</f>
        <v>4.875</v>
      </c>
      <c r="G6" s="21"/>
    </row>
    <row r="7" spans="1:87" s="4" customFormat="1" ht="34.5" customHeight="1" x14ac:dyDescent="0.25">
      <c r="A7" s="15">
        <v>3</v>
      </c>
      <c r="B7" s="16" t="s">
        <v>13</v>
      </c>
      <c r="C7" s="17">
        <v>100</v>
      </c>
      <c r="D7" s="18">
        <v>95</v>
      </c>
      <c r="E7" s="19">
        <f t="shared" si="0"/>
        <v>0.95</v>
      </c>
      <c r="F7" s="20">
        <f t="shared" si="1"/>
        <v>4.75</v>
      </c>
      <c r="G7" s="23"/>
    </row>
    <row r="8" spans="1:87" ht="31.5" hidden="1" x14ac:dyDescent="0.25">
      <c r="A8" s="15"/>
      <c r="B8" s="16" t="s">
        <v>1</v>
      </c>
      <c r="C8" s="17"/>
      <c r="D8" s="18"/>
      <c r="E8" s="19"/>
      <c r="F8" s="20"/>
    </row>
    <row r="9" spans="1:87" s="4" customFormat="1" ht="22.5" customHeight="1" x14ac:dyDescent="0.25">
      <c r="A9" s="24"/>
      <c r="B9" s="25" t="s">
        <v>2</v>
      </c>
      <c r="C9" s="26">
        <f>ROUND(AVERAGE(C5:C7),2)</f>
        <v>85</v>
      </c>
      <c r="D9" s="26">
        <f>ROUND(AVERAGE(D5:D7),2)</f>
        <v>82.67</v>
      </c>
      <c r="E9" s="27">
        <f>ROUND(AVERAGE(E5:E7),2)</f>
        <v>0.98</v>
      </c>
      <c r="F9" s="27">
        <f>AVERAGE(F5:F7)</f>
        <v>4.875</v>
      </c>
      <c r="G9" s="23"/>
    </row>
    <row r="10" spans="1:87" x14ac:dyDescent="0.25">
      <c r="A10" s="45"/>
      <c r="B10" s="28"/>
      <c r="C10" s="28"/>
      <c r="E10" s="30"/>
      <c r="F10" s="31"/>
      <c r="G10" s="31"/>
    </row>
    <row r="11" spans="1:87" x14ac:dyDescent="0.25">
      <c r="F11" s="14"/>
    </row>
    <row r="12" spans="1:87" ht="45" customHeight="1" x14ac:dyDescent="0.25">
      <c r="A12" s="51" t="s">
        <v>6</v>
      </c>
      <c r="B12" s="51"/>
    </row>
    <row r="13" spans="1:87" x14ac:dyDescent="0.25">
      <c r="A13" s="51" t="s">
        <v>7</v>
      </c>
      <c r="B13" s="51"/>
    </row>
    <row r="14" spans="1:87" x14ac:dyDescent="0.25">
      <c r="A14" s="51" t="s">
        <v>8</v>
      </c>
      <c r="B14" s="51"/>
      <c r="E14" s="52" t="s">
        <v>9</v>
      </c>
      <c r="F14" s="52"/>
    </row>
    <row r="44" ht="18" customHeight="1" x14ac:dyDescent="0.25"/>
    <row r="51" spans="1:2" x14ac:dyDescent="0.25">
      <c r="A51" s="53" t="s">
        <v>10</v>
      </c>
      <c r="B51" s="53"/>
    </row>
  </sheetData>
  <autoFilter ref="A3:F3" xr:uid="{00000000-0009-0000-0000-000000000000}">
    <sortState ref="A4:F22">
      <sortCondition descending="1" ref="F3"/>
    </sortState>
  </autoFilter>
  <mergeCells count="6">
    <mergeCell ref="A14:B14"/>
    <mergeCell ref="E14:F14"/>
    <mergeCell ref="A51:B51"/>
    <mergeCell ref="A1:F1"/>
    <mergeCell ref="A12:B12"/>
    <mergeCell ref="A13:B13"/>
  </mergeCells>
  <pageMargins left="0.62992125984251968" right="0.19685039370078741" top="0.74803149606299213" bottom="0.19685039370078741" header="0.15748031496062992" footer="0.11811023622047245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C50"/>
  <sheetViews>
    <sheetView tabSelected="1" view="pageBreakPreview" zoomScaleNormal="100" zoomScaleSheetLayoutView="100" workbookViewId="0">
      <pane xSplit="2" ySplit="3" topLeftCell="C4" activePane="bottomRight" state="frozen"/>
      <selection activeCell="G21" sqref="G21"/>
      <selection pane="topRight" activeCell="G21" sqref="G21"/>
      <selection pane="bottomLeft" activeCell="G21" sqref="G21"/>
      <selection pane="bottomRight" activeCell="F6" sqref="F6"/>
    </sheetView>
  </sheetViews>
  <sheetFormatPr defaultColWidth="9.140625" defaultRowHeight="15" x14ac:dyDescent="0.25"/>
  <cols>
    <col min="1" max="1" width="8.5703125" style="29" customWidth="1"/>
    <col min="2" max="2" width="48.7109375" style="1" customWidth="1"/>
    <col min="3" max="3" width="15.85546875" style="1" customWidth="1"/>
    <col min="4" max="4" width="14.85546875" style="29" customWidth="1"/>
    <col min="5" max="5" width="14.7109375" style="4" customWidth="1"/>
    <col min="6" max="6" width="15.140625" style="4" customWidth="1"/>
    <col min="7" max="7" width="13.140625" style="4" customWidth="1"/>
    <col min="8" max="10" width="9.140625" style="1"/>
    <col min="11" max="11" width="36.140625" style="1" customWidth="1"/>
    <col min="12" max="12" width="9.140625" style="1"/>
    <col min="13" max="13" width="14.42578125" style="1" customWidth="1"/>
    <col min="14" max="14" width="14.140625" style="1" customWidth="1"/>
    <col min="15" max="15" width="15.85546875" style="1" customWidth="1"/>
    <col min="16" max="16384" width="9.140625" style="1"/>
  </cols>
  <sheetData>
    <row r="1" spans="1:81" ht="36.75" customHeight="1" x14ac:dyDescent="0.25">
      <c r="A1" s="55" t="s">
        <v>16</v>
      </c>
      <c r="B1" s="56"/>
      <c r="C1" s="56"/>
      <c r="D1" s="56"/>
      <c r="E1" s="56"/>
      <c r="F1" s="57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81" ht="24.75" customHeight="1" x14ac:dyDescent="0.25">
      <c r="A2" s="32"/>
      <c r="B2" s="5"/>
      <c r="C2" s="5"/>
      <c r="D2" s="5"/>
      <c r="E2" s="5"/>
      <c r="F2" s="33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81" s="10" customFormat="1" ht="150.75" customHeight="1" x14ac:dyDescent="0.25">
      <c r="A3" s="6" t="str">
        <f>'Рейтинг без подв'!A3</f>
        <v>Место      в рейтинге (2023)</v>
      </c>
      <c r="B3" s="6" t="str">
        <f>'Рейтинг без подв'!B3</f>
        <v>Главные администраторы</v>
      </c>
      <c r="C3" s="6" t="str">
        <f>'Рейтинг без подв'!C3</f>
        <v>Максимальный бал (по числу показателей, применимых для данного конкретного ГРБС</v>
      </c>
      <c r="D3" s="6" t="str">
        <f>'Рейтинг без подв'!D3</f>
        <v>ИТОГО по распорядителю
(к-во баллов)
КФМ
(суммарная оценка качества ФМ)
2024 год</v>
      </c>
      <c r="E3" s="7" t="str">
        <f>'Рейтинг без подв'!E3</f>
        <v>Q
(уровень качества ФМ)
макс. уровень качества = 1
2024 год</v>
      </c>
      <c r="F3" s="8" t="str">
        <f>'Рейтинг без подв'!F3</f>
        <v>R
(рейтинговая оценка)
макс. рейтинг. оценка = 5
2024 год</v>
      </c>
      <c r="G3" s="34"/>
    </row>
    <row r="4" spans="1:81" s="4" customFormat="1" ht="22.5" customHeight="1" x14ac:dyDescent="0.25">
      <c r="A4" s="35"/>
      <c r="B4" s="36" t="s">
        <v>0</v>
      </c>
      <c r="C4" s="36"/>
      <c r="D4" s="37"/>
      <c r="E4" s="37"/>
      <c r="F4" s="38">
        <v>5</v>
      </c>
      <c r="G4" s="39"/>
    </row>
    <row r="5" spans="1:81" s="4" customFormat="1" ht="34.5" customHeight="1" x14ac:dyDescent="0.25">
      <c r="A5" s="7">
        <v>1</v>
      </c>
      <c r="B5" s="40" t="s">
        <v>11</v>
      </c>
      <c r="C5" s="41">
        <v>140</v>
      </c>
      <c r="D5" s="18">
        <v>114</v>
      </c>
      <c r="E5" s="19">
        <f>D5/C5</f>
        <v>0.81428571428571428</v>
      </c>
      <c r="F5" s="20">
        <f>E5*5</f>
        <v>4.0714285714285712</v>
      </c>
      <c r="G5" s="39"/>
    </row>
    <row r="6" spans="1:81" s="4" customFormat="1" ht="32.25" customHeight="1" x14ac:dyDescent="0.25">
      <c r="A6" s="7">
        <v>2</v>
      </c>
      <c r="B6" s="40" t="s">
        <v>12</v>
      </c>
      <c r="C6" s="41">
        <v>145</v>
      </c>
      <c r="D6" s="18">
        <v>106</v>
      </c>
      <c r="E6" s="19">
        <f>D6/C6</f>
        <v>0.73103448275862071</v>
      </c>
      <c r="F6" s="20">
        <f>E6*5</f>
        <v>3.6551724137931036</v>
      </c>
      <c r="G6" s="39"/>
    </row>
    <row r="7" spans="1:81" s="4" customFormat="1" ht="23.25" customHeight="1" x14ac:dyDescent="0.25">
      <c r="A7" s="24"/>
      <c r="B7" s="42" t="s">
        <v>2</v>
      </c>
      <c r="C7" s="43">
        <f>AVERAGE(C5:C6)</f>
        <v>142.5</v>
      </c>
      <c r="D7" s="43">
        <f>AVERAGE(D5:D6)</f>
        <v>110</v>
      </c>
      <c r="E7" s="44">
        <f>AVERAGE(E5:E6)</f>
        <v>0.77266009852216744</v>
      </c>
      <c r="F7" s="44">
        <f>ROUND(AVERAGE(F5:F6),2)</f>
        <v>3.86</v>
      </c>
      <c r="G7" s="39"/>
    </row>
    <row r="8" spans="1:81" x14ac:dyDescent="0.25">
      <c r="A8" s="45"/>
      <c r="B8" s="28"/>
      <c r="C8" s="28"/>
      <c r="D8" s="46"/>
      <c r="E8" s="30"/>
      <c r="F8" s="31"/>
      <c r="G8" s="47"/>
    </row>
    <row r="9" spans="1:81" x14ac:dyDescent="0.25">
      <c r="B9" s="28"/>
      <c r="C9" s="28"/>
      <c r="D9" s="48"/>
      <c r="E9" s="49"/>
      <c r="F9" s="50"/>
      <c r="G9" s="22"/>
    </row>
    <row r="11" spans="1:81" x14ac:dyDescent="0.25">
      <c r="A11" s="51" t="s">
        <v>6</v>
      </c>
      <c r="B11" s="51"/>
    </row>
    <row r="12" spans="1:81" x14ac:dyDescent="0.25">
      <c r="A12" s="51" t="s">
        <v>7</v>
      </c>
      <c r="B12" s="51"/>
    </row>
    <row r="13" spans="1:81" x14ac:dyDescent="0.25">
      <c r="A13" s="51" t="s">
        <v>8</v>
      </c>
      <c r="B13" s="51"/>
      <c r="E13" s="52" t="s">
        <v>9</v>
      </c>
      <c r="F13" s="52"/>
    </row>
    <row r="50" spans="1:2" x14ac:dyDescent="0.25">
      <c r="A50" s="53" t="s">
        <v>10</v>
      </c>
      <c r="B50" s="53"/>
    </row>
  </sheetData>
  <autoFilter ref="A3:F3" xr:uid="{00000000-0009-0000-0000-000001000000}">
    <sortState ref="A4:F26">
      <sortCondition descending="1" ref="F3"/>
    </sortState>
  </autoFilter>
  <mergeCells count="6">
    <mergeCell ref="A50:B50"/>
    <mergeCell ref="A1:F1"/>
    <mergeCell ref="A11:B11"/>
    <mergeCell ref="A12:B12"/>
    <mergeCell ref="A13:B13"/>
    <mergeCell ref="E13:F13"/>
  </mergeCells>
  <pageMargins left="0.61" right="0.19685039370078741" top="0.46" bottom="0.19685039370078741" header="0.5" footer="0.1181102362204724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Рейтинг без подв</vt:lpstr>
      <vt:lpstr>Рейтинг с подв</vt:lpstr>
      <vt:lpstr>'Рейтинг без подв'!Область_печати</vt:lpstr>
      <vt:lpstr>'Рейтинг с подв'!Область_печати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Любовь А. Кононова</cp:lastModifiedBy>
  <cp:lastPrinted>2025-02-28T03:15:41Z</cp:lastPrinted>
  <dcterms:created xsi:type="dcterms:W3CDTF">2022-05-20T05:12:20Z</dcterms:created>
  <dcterms:modified xsi:type="dcterms:W3CDTF">2025-02-28T03:20:14Z</dcterms:modified>
</cp:coreProperties>
</file>