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  <sheet name="Лист2 (2)" sheetId="4" r:id="rId3"/>
  </sheets>
  <definedNames>
    <definedName name="_xlnm._FilterDatabase" localSheetId="0" hidden="1">Лист2!$A$10:$N$350</definedName>
    <definedName name="_xlnm._FilterDatabase" localSheetId="2" hidden="1">'Лист2 (2)'!$A$10:$L$159</definedName>
  </definedNames>
  <calcPr calcId="162913"/>
</workbook>
</file>

<file path=xl/calcChain.xml><?xml version="1.0" encoding="utf-8"?>
<calcChain xmlns="http://schemas.openxmlformats.org/spreadsheetml/2006/main">
  <c r="I10" i="2" l="1"/>
  <c r="J10" i="2"/>
  <c r="K10" i="2"/>
  <c r="L10" i="2"/>
  <c r="M10" i="2"/>
  <c r="L178" i="2"/>
  <c r="L177" i="2"/>
  <c r="L176" i="2"/>
  <c r="L175" i="2"/>
  <c r="L174" i="2"/>
  <c r="L173" i="2"/>
  <c r="I172" i="2"/>
  <c r="J172" i="2" s="1"/>
  <c r="K172" i="2" s="1"/>
  <c r="L172" i="2" s="1"/>
  <c r="I171" i="2"/>
  <c r="J171" i="2" s="1"/>
  <c r="K171" i="2" s="1"/>
  <c r="L171" i="2" s="1"/>
  <c r="K170" i="2"/>
  <c r="L170" i="2" s="1"/>
  <c r="L169" i="2"/>
  <c r="K169" i="2"/>
  <c r="L168" i="2"/>
  <c r="L167" i="2"/>
  <c r="I166" i="2"/>
  <c r="J166" i="2" s="1"/>
  <c r="K166" i="2" s="1"/>
  <c r="L166" i="2" s="1"/>
  <c r="L165" i="2"/>
  <c r="J164" i="2"/>
  <c r="K164" i="2" s="1"/>
  <c r="L164" i="2" s="1"/>
  <c r="L163" i="2"/>
  <c r="L162" i="2"/>
  <c r="L161" i="2"/>
  <c r="L160" i="2"/>
  <c r="I159" i="2"/>
  <c r="J159" i="2" s="1"/>
  <c r="K159" i="2" s="1"/>
  <c r="L159" i="2" s="1"/>
  <c r="L158" i="2"/>
  <c r="K158" i="2"/>
  <c r="J157" i="2"/>
  <c r="K157" i="2" s="1"/>
  <c r="L157" i="2" s="1"/>
  <c r="I157" i="2"/>
  <c r="J156" i="2"/>
  <c r="K156" i="2" s="1"/>
  <c r="L156" i="2" s="1"/>
  <c r="I156" i="2"/>
  <c r="J155" i="2"/>
  <c r="K155" i="2" s="1"/>
  <c r="L155" i="2" s="1"/>
  <c r="I155" i="2"/>
  <c r="J154" i="2"/>
  <c r="K154" i="2" s="1"/>
  <c r="L154" i="2" s="1"/>
  <c r="I154" i="2"/>
  <c r="K153" i="2"/>
  <c r="L153" i="2" s="1"/>
  <c r="I152" i="2"/>
  <c r="J152" i="2" s="1"/>
  <c r="K152" i="2" s="1"/>
  <c r="L152" i="2" s="1"/>
  <c r="L151" i="2"/>
  <c r="K151" i="2"/>
  <c r="J150" i="2"/>
  <c r="K150" i="2" s="1"/>
  <c r="L150" i="2" s="1"/>
  <c r="I150" i="2"/>
  <c r="J149" i="2"/>
  <c r="K149" i="2" s="1"/>
  <c r="L149" i="2" s="1"/>
  <c r="I149" i="2"/>
  <c r="K148" i="2"/>
  <c r="L148" i="2" s="1"/>
  <c r="I147" i="2"/>
  <c r="J147" i="2" s="1"/>
  <c r="K147" i="2" s="1"/>
  <c r="L147" i="2" s="1"/>
  <c r="L146" i="2"/>
  <c r="K146" i="2"/>
  <c r="J145" i="2"/>
  <c r="K145" i="2" s="1"/>
  <c r="L145" i="2" s="1"/>
  <c r="I145" i="2"/>
  <c r="J144" i="2"/>
  <c r="K144" i="2" s="1"/>
  <c r="L144" i="2" s="1"/>
  <c r="I144" i="2"/>
  <c r="L143" i="2"/>
  <c r="K142" i="2"/>
  <c r="L142" i="2" s="1"/>
  <c r="L141" i="2"/>
  <c r="I140" i="2"/>
  <c r="J140" i="2" s="1"/>
  <c r="K140" i="2" s="1"/>
  <c r="L140" i="2" s="1"/>
  <c r="K139" i="2"/>
  <c r="L139" i="2" s="1"/>
  <c r="L138" i="2"/>
  <c r="L137" i="2"/>
  <c r="L136" i="2"/>
  <c r="L135" i="2"/>
  <c r="L134" i="2"/>
  <c r="L133" i="2"/>
  <c r="L132" i="2"/>
  <c r="L131" i="2"/>
  <c r="L130" i="2"/>
  <c r="K130" i="2"/>
  <c r="K129" i="2"/>
  <c r="L129" i="2" s="1"/>
  <c r="I128" i="2"/>
  <c r="J128" i="2" s="1"/>
  <c r="K128" i="2" s="1"/>
  <c r="L128" i="2" s="1"/>
  <c r="L127" i="2"/>
  <c r="L126" i="2"/>
  <c r="L125" i="2"/>
  <c r="L124" i="2"/>
  <c r="L123" i="2"/>
  <c r="L122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I107" i="2"/>
  <c r="J107" i="2" s="1"/>
  <c r="K107" i="2" s="1"/>
  <c r="L107" i="2" s="1"/>
  <c r="L106" i="2"/>
  <c r="L105" i="2"/>
  <c r="L104" i="2"/>
  <c r="L103" i="2"/>
  <c r="L102" i="2"/>
  <c r="L101" i="2"/>
  <c r="L100" i="2"/>
  <c r="L99" i="2"/>
  <c r="L98" i="2"/>
  <c r="K97" i="2"/>
  <c r="L97" i="2" s="1"/>
  <c r="L96" i="2"/>
  <c r="K95" i="2"/>
  <c r="L95" i="2" s="1"/>
  <c r="L91" i="2"/>
  <c r="L89" i="2"/>
  <c r="L86" i="2"/>
  <c r="L84" i="2"/>
  <c r="L83" i="2"/>
  <c r="L77" i="2"/>
  <c r="L76" i="2"/>
  <c r="L75" i="2"/>
  <c r="L74" i="2"/>
  <c r="L73" i="2"/>
  <c r="L72" i="2"/>
  <c r="L71" i="2"/>
  <c r="L70" i="2"/>
  <c r="L69" i="2"/>
  <c r="L68" i="2"/>
  <c r="L67" i="2"/>
  <c r="K67" i="2"/>
  <c r="L66" i="2"/>
  <c r="K66" i="2"/>
  <c r="L65" i="2"/>
  <c r="K65" i="2"/>
  <c r="L64" i="2"/>
  <c r="K62" i="2"/>
  <c r="L62" i="2" s="1"/>
  <c r="L61" i="2"/>
  <c r="L60" i="2"/>
  <c r="K59" i="2"/>
  <c r="L59" i="2" s="1"/>
  <c r="K58" i="2"/>
  <c r="L58" i="2" s="1"/>
  <c r="L57" i="2"/>
  <c r="L56" i="2"/>
  <c r="L55" i="2"/>
  <c r="L54" i="2"/>
  <c r="L53" i="2"/>
  <c r="L52" i="2"/>
  <c r="L51" i="2"/>
  <c r="L50" i="2"/>
  <c r="K49" i="2"/>
  <c r="L49" i="2" s="1"/>
  <c r="J49" i="2"/>
  <c r="L48" i="2"/>
  <c r="J47" i="2"/>
  <c r="K47" i="2" s="1"/>
  <c r="L47" i="2" s="1"/>
  <c r="L46" i="2"/>
  <c r="K45" i="2"/>
  <c r="L45" i="2" s="1"/>
  <c r="K44" i="2"/>
  <c r="L44" i="2" s="1"/>
  <c r="L43" i="2"/>
  <c r="K42" i="2"/>
  <c r="L42" i="2" s="1"/>
  <c r="L41" i="2"/>
  <c r="L40" i="2"/>
  <c r="K39" i="2"/>
  <c r="L39" i="2" s="1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K25" i="2"/>
  <c r="L25" i="2" s="1"/>
  <c r="L24" i="2"/>
  <c r="L23" i="2"/>
  <c r="K22" i="2"/>
  <c r="L22" i="2" s="1"/>
  <c r="L21" i="2"/>
  <c r="L20" i="2"/>
  <c r="L19" i="2"/>
  <c r="L18" i="2"/>
  <c r="L17" i="2"/>
  <c r="L16" i="2"/>
  <c r="K15" i="2"/>
  <c r="L15" i="2" s="1"/>
  <c r="L14" i="2"/>
  <c r="L13" i="2"/>
  <c r="K13" i="2"/>
  <c r="L12" i="2"/>
  <c r="K11" i="2"/>
  <c r="L11" i="2" s="1"/>
  <c r="L333" i="2"/>
  <c r="L207" i="2" l="1"/>
  <c r="L179" i="2" l="1"/>
  <c r="L182" i="2"/>
  <c r="L184" i="2"/>
  <c r="L186" i="2"/>
  <c r="L187" i="2"/>
  <c r="L188" i="2"/>
  <c r="L189" i="2"/>
  <c r="L190" i="2"/>
  <c r="L191" i="2"/>
  <c r="L193" i="2"/>
  <c r="L194" i="2"/>
  <c r="L196" i="2"/>
  <c r="L197" i="2"/>
  <c r="L198" i="2"/>
  <c r="L199" i="2"/>
  <c r="L200" i="2"/>
  <c r="L201" i="2"/>
  <c r="L202" i="2"/>
  <c r="L203" i="2"/>
  <c r="L204" i="2"/>
  <c r="L205" i="2"/>
  <c r="L206" i="2"/>
  <c r="L208" i="2"/>
  <c r="L210" i="2"/>
  <c r="L211" i="2"/>
  <c r="L213" i="2"/>
  <c r="L216" i="2"/>
  <c r="L218" i="2"/>
  <c r="L220" i="2"/>
  <c r="L221" i="2"/>
  <c r="L222" i="2"/>
  <c r="L223" i="2"/>
  <c r="L224" i="2"/>
  <c r="L225" i="2"/>
  <c r="L226" i="2"/>
  <c r="L227" i="2"/>
  <c r="L230" i="2"/>
  <c r="L231" i="2"/>
  <c r="L234" i="2"/>
  <c r="L238" i="2"/>
  <c r="L239" i="2"/>
  <c r="L240" i="2"/>
  <c r="L241" i="2"/>
  <c r="L242" i="2"/>
  <c r="L243" i="2"/>
  <c r="L244" i="2"/>
  <c r="L245" i="2"/>
  <c r="L246" i="2"/>
  <c r="L247" i="2"/>
  <c r="L253" i="2"/>
  <c r="L254" i="2"/>
  <c r="L256" i="2"/>
  <c r="L259" i="2"/>
  <c r="L261" i="2"/>
  <c r="L266" i="2"/>
  <c r="L268" i="2"/>
  <c r="L269" i="2"/>
  <c r="L270" i="2"/>
  <c r="L271" i="2"/>
  <c r="L272" i="2"/>
  <c r="L273" i="2"/>
  <c r="L274" i="2"/>
  <c r="L275" i="2"/>
  <c r="L276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2" i="2"/>
  <c r="L293" i="2"/>
  <c r="L294" i="2"/>
  <c r="L295" i="2"/>
  <c r="L296" i="2"/>
  <c r="L297" i="2"/>
  <c r="L303" i="2"/>
  <c r="L304" i="2"/>
  <c r="L305" i="2"/>
  <c r="L306" i="2"/>
  <c r="L307" i="2"/>
  <c r="L308" i="2"/>
  <c r="L309" i="2"/>
  <c r="L310" i="2"/>
  <c r="L313" i="2"/>
  <c r="L315" i="2"/>
  <c r="L332" i="2"/>
  <c r="L334" i="2"/>
  <c r="L335" i="2"/>
  <c r="L337" i="2"/>
  <c r="L339" i="2"/>
  <c r="L340" i="2"/>
  <c r="L345" i="2"/>
  <c r="L346" i="2"/>
  <c r="L347" i="2"/>
  <c r="L348" i="2"/>
  <c r="L349" i="2"/>
  <c r="L350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6" i="2"/>
  <c r="M47" i="2"/>
  <c r="M48" i="2"/>
  <c r="M49" i="2"/>
  <c r="M50" i="2"/>
  <c r="M51" i="2"/>
  <c r="M52" i="2"/>
  <c r="M53" i="2"/>
  <c r="M54" i="2"/>
  <c r="M55" i="2"/>
  <c r="M56" i="2"/>
  <c r="M57" i="2"/>
  <c r="M60" i="2"/>
  <c r="M61" i="2"/>
  <c r="M64" i="2"/>
  <c r="M65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9" i="2"/>
  <c r="M150" i="2"/>
  <c r="M151" i="2"/>
  <c r="M154" i="2"/>
  <c r="M155" i="2"/>
  <c r="M156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6" i="2"/>
  <c r="M177" i="2"/>
  <c r="M178" i="2"/>
  <c r="M179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10" i="2"/>
  <c r="M211" i="2"/>
  <c r="M212" i="2"/>
  <c r="M213" i="2"/>
  <c r="M216" i="2"/>
  <c r="M218" i="2"/>
  <c r="M220" i="2"/>
  <c r="M221" i="2"/>
  <c r="M222" i="2"/>
  <c r="M223" i="2"/>
  <c r="M224" i="2"/>
  <c r="M225" i="2"/>
  <c r="M226" i="2"/>
  <c r="M227" i="2"/>
  <c r="M230" i="2"/>
  <c r="M231" i="2"/>
  <c r="M234" i="2"/>
  <c r="M235" i="2"/>
  <c r="M238" i="2"/>
  <c r="M239" i="2"/>
  <c r="M240" i="2"/>
  <c r="M241" i="2"/>
  <c r="M242" i="2"/>
  <c r="M243" i="2"/>
  <c r="M244" i="2"/>
  <c r="M245" i="2"/>
  <c r="M246" i="2"/>
  <c r="M247" i="2"/>
  <c r="M253" i="2"/>
  <c r="M254" i="2"/>
  <c r="M255" i="2"/>
  <c r="M256" i="2"/>
  <c r="M259" i="2"/>
  <c r="M261" i="2"/>
  <c r="M266" i="2"/>
  <c r="M268" i="2"/>
  <c r="M269" i="2"/>
  <c r="M270" i="2"/>
  <c r="M271" i="2"/>
  <c r="M272" i="2"/>
  <c r="M273" i="2"/>
  <c r="M274" i="2"/>
  <c r="M275" i="2"/>
  <c r="M276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9" i="2"/>
  <c r="M301" i="2"/>
  <c r="M302" i="2"/>
  <c r="M303" i="2"/>
  <c r="M304" i="2"/>
  <c r="M305" i="2"/>
  <c r="M306" i="2"/>
  <c r="M307" i="2"/>
  <c r="M308" i="2"/>
  <c r="M309" i="2"/>
  <c r="M310" i="2"/>
  <c r="M311" i="2"/>
  <c r="M313" i="2"/>
  <c r="M314" i="2"/>
  <c r="M315" i="2"/>
  <c r="M318" i="2"/>
  <c r="M320" i="2"/>
  <c r="M323" i="2"/>
  <c r="M325" i="2"/>
  <c r="M330" i="2"/>
  <c r="M332" i="2"/>
  <c r="M333" i="2"/>
  <c r="M334" i="2"/>
  <c r="M335" i="2"/>
  <c r="M337" i="2"/>
  <c r="M339" i="2"/>
  <c r="M340" i="2"/>
  <c r="M341" i="2"/>
  <c r="M342" i="2"/>
  <c r="M345" i="2"/>
  <c r="M346" i="2"/>
  <c r="M347" i="2"/>
  <c r="M348" i="2"/>
  <c r="M349" i="2"/>
  <c r="M350" i="2"/>
  <c r="M11" i="2"/>
  <c r="M44" i="2" l="1"/>
  <c r="M45" i="2"/>
  <c r="M66" i="2"/>
  <c r="M67" i="2"/>
  <c r="M58" i="2"/>
  <c r="M63" i="2"/>
  <c r="M59" i="2"/>
  <c r="M62" i="2"/>
  <c r="M153" i="2" l="1"/>
  <c r="M147" i="2"/>
  <c r="M159" i="2"/>
  <c r="M158" i="2"/>
  <c r="M175" i="2"/>
  <c r="M152" i="2"/>
  <c r="M174" i="2"/>
  <c r="M160" i="2"/>
  <c r="M148" i="2"/>
  <c r="M157" i="2"/>
  <c r="H298" i="2"/>
  <c r="H10" i="2" s="1"/>
  <c r="M215" i="2" l="1"/>
  <c r="M236" i="2"/>
  <c r="K236" i="2" l="1"/>
  <c r="L236" i="2" s="1"/>
  <c r="K215" i="2"/>
  <c r="L215" i="2" s="1"/>
  <c r="I277" i="2" l="1"/>
  <c r="I180" i="2" l="1"/>
  <c r="J277" i="2"/>
  <c r="M277" i="2" s="1"/>
  <c r="K181" i="2" l="1"/>
  <c r="L181" i="2" s="1"/>
  <c r="K277" i="2"/>
  <c r="L277" i="2" s="1"/>
  <c r="K183" i="2" l="1"/>
  <c r="L183" i="2" l="1"/>
  <c r="K185" i="2"/>
  <c r="L185" i="2" s="1"/>
  <c r="I329" i="2" l="1"/>
  <c r="I317" i="2"/>
  <c r="I326" i="2"/>
  <c r="I321" i="2"/>
  <c r="I344" i="2"/>
  <c r="I338" i="2"/>
  <c r="I328" i="2"/>
  <c r="I324" i="2"/>
  <c r="I316" i="2"/>
  <c r="I312" i="2"/>
  <c r="I322" i="2"/>
  <c r="I343" i="2"/>
  <c r="I331" i="2"/>
  <c r="I327" i="2"/>
  <c r="I319" i="2"/>
  <c r="I300" i="2"/>
  <c r="I298" i="2" l="1"/>
  <c r="L299" i="2"/>
  <c r="J338" i="2"/>
  <c r="M338" i="2" s="1"/>
  <c r="J343" i="2"/>
  <c r="M343" i="2" s="1"/>
  <c r="J344" i="2"/>
  <c r="M344" i="2" s="1"/>
  <c r="J336" i="2"/>
  <c r="M336" i="2" s="1"/>
  <c r="J319" i="2"/>
  <c r="M319" i="2" s="1"/>
  <c r="J322" i="2"/>
  <c r="M322" i="2" s="1"/>
  <c r="J312" i="2"/>
  <c r="M312" i="2" s="1"/>
  <c r="J328" i="2"/>
  <c r="M328" i="2" s="1"/>
  <c r="J317" i="2"/>
  <c r="M317" i="2" s="1"/>
  <c r="J300" i="2"/>
  <c r="M300" i="2" s="1"/>
  <c r="J316" i="2"/>
  <c r="M316" i="2" s="1"/>
  <c r="J321" i="2"/>
  <c r="M321" i="2" s="1"/>
  <c r="J326" i="2"/>
  <c r="M326" i="2" s="1"/>
  <c r="J327" i="2"/>
  <c r="M327" i="2" s="1"/>
  <c r="J329" i="2"/>
  <c r="M329" i="2" s="1"/>
  <c r="J331" i="2"/>
  <c r="M331" i="2" s="1"/>
  <c r="J324" i="2"/>
  <c r="M324" i="2" s="1"/>
  <c r="M232" i="2"/>
  <c r="M229" i="2"/>
  <c r="M233" i="2"/>
  <c r="M237" i="2"/>
  <c r="M265" i="2"/>
  <c r="J217" i="2"/>
  <c r="J219" i="2"/>
  <c r="M219" i="2" s="1"/>
  <c r="M209" i="2"/>
  <c r="M267" i="2"/>
  <c r="M228" i="2"/>
  <c r="M214" i="2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79" i="4"/>
  <c r="L78" i="4"/>
  <c r="L77" i="4"/>
  <c r="L76" i="4"/>
  <c r="L75" i="4"/>
  <c r="L74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K10" i="4"/>
  <c r="I10" i="4"/>
  <c r="H10" i="4"/>
  <c r="M217" i="2" l="1"/>
  <c r="J180" i="2"/>
  <c r="J298" i="2"/>
  <c r="M298" i="2" s="1"/>
  <c r="K301" i="2"/>
  <c r="L301" i="2" s="1"/>
  <c r="K311" i="2"/>
  <c r="L311" i="2" s="1"/>
  <c r="K219" i="2"/>
  <c r="L219" i="2" s="1"/>
  <c r="K265" i="2"/>
  <c r="L265" i="2" s="1"/>
  <c r="K320" i="2"/>
  <c r="L320" i="2" s="1"/>
  <c r="K329" i="2"/>
  <c r="L329" i="2" s="1"/>
  <c r="K321" i="2"/>
  <c r="L321" i="2" s="1"/>
  <c r="K328" i="2"/>
  <c r="L328" i="2" s="1"/>
  <c r="K336" i="2"/>
  <c r="L336" i="2" s="1"/>
  <c r="K338" i="2"/>
  <c r="L338" i="2" s="1"/>
  <c r="K217" i="2"/>
  <c r="L217" i="2" s="1"/>
  <c r="K323" i="2"/>
  <c r="L323" i="2" s="1"/>
  <c r="K314" i="2"/>
  <c r="L314" i="2" s="1"/>
  <c r="K327" i="2"/>
  <c r="L327" i="2" s="1"/>
  <c r="K316" i="2"/>
  <c r="L316" i="2" s="1"/>
  <c r="K312" i="2"/>
  <c r="L312" i="2" s="1"/>
  <c r="K344" i="2"/>
  <c r="L344" i="2" s="1"/>
  <c r="K214" i="2"/>
  <c r="L214" i="2" s="1"/>
  <c r="K267" i="2"/>
  <c r="L267" i="2" s="1"/>
  <c r="K235" i="2"/>
  <c r="L235" i="2" s="1"/>
  <c r="K195" i="2"/>
  <c r="L195" i="2" s="1"/>
  <c r="K237" i="2"/>
  <c r="L237" i="2" s="1"/>
  <c r="K229" i="2"/>
  <c r="L229" i="2" s="1"/>
  <c r="K302" i="2"/>
  <c r="L302" i="2" s="1"/>
  <c r="K325" i="2"/>
  <c r="L325" i="2" s="1"/>
  <c r="K341" i="2"/>
  <c r="L341" i="2" s="1"/>
  <c r="K331" i="2"/>
  <c r="L331" i="2" s="1"/>
  <c r="K300" i="2"/>
  <c r="L300" i="2" s="1"/>
  <c r="K322" i="2"/>
  <c r="L322" i="2" s="1"/>
  <c r="K343" i="2"/>
  <c r="L343" i="2" s="1"/>
  <c r="K228" i="2"/>
  <c r="L228" i="2" s="1"/>
  <c r="K209" i="2"/>
  <c r="L209" i="2" s="1"/>
  <c r="K192" i="2"/>
  <c r="K212" i="2"/>
  <c r="L212" i="2" s="1"/>
  <c r="K232" i="2"/>
  <c r="L232" i="2" s="1"/>
  <c r="K318" i="2"/>
  <c r="L318" i="2" s="1"/>
  <c r="K330" i="2"/>
  <c r="L330" i="2" s="1"/>
  <c r="K342" i="2"/>
  <c r="L342" i="2" s="1"/>
  <c r="K324" i="2"/>
  <c r="L324" i="2" s="1"/>
  <c r="K326" i="2"/>
  <c r="L326" i="2" s="1"/>
  <c r="K317" i="2"/>
  <c r="L317" i="2" s="1"/>
  <c r="K319" i="2"/>
  <c r="L319" i="2" s="1"/>
  <c r="L10" i="4"/>
  <c r="L192" i="2" l="1"/>
  <c r="K180" i="2"/>
  <c r="L180" i="2" s="1"/>
  <c r="K298" i="2"/>
  <c r="L298" i="2" s="1"/>
  <c r="M180" i="2" l="1"/>
</calcChain>
</file>

<file path=xl/sharedStrings.xml><?xml version="1.0" encoding="utf-8"?>
<sst xmlns="http://schemas.openxmlformats.org/spreadsheetml/2006/main" count="1324" uniqueCount="108">
  <si>
    <t xml:space="preserve">Распределение планируемых расходов за счет средств районного бюджета (бюджета района) по мероприятиям и подпрограммам муниципальной программы </t>
  </si>
  <si>
    <t>Статус (муниципальная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</si>
  <si>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</si>
  <si>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</si>
  <si>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</si>
  <si>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ГРБС</t>
  </si>
  <si>
    <t>Рз</t>
  </si>
  <si>
    <t>ЦСР</t>
  </si>
  <si>
    <t>ВР</t>
  </si>
  <si>
    <t>Пр</t>
  </si>
  <si>
    <t>Муниципальная программа</t>
  </si>
  <si>
    <t xml:space="preserve"> «Развитие образования» </t>
  </si>
  <si>
    <t>всего расходные обязательства по программе</t>
  </si>
  <si>
    <t>Х</t>
  </si>
  <si>
    <t>в том числе по ГРБС:</t>
  </si>
  <si>
    <t>01100S7450</t>
  </si>
  <si>
    <t>01100S5630</t>
  </si>
  <si>
    <t>01100S3970</t>
  </si>
  <si>
    <t>1100S6490</t>
  </si>
  <si>
    <t>01200R0820</t>
  </si>
  <si>
    <t>всего расходные обязательства по подпрограмме</t>
  </si>
  <si>
    <t>«Обеспечение реализации муниципальной программы и прочие мероприятия в сфере образования»</t>
  </si>
  <si>
    <t xml:space="preserve">всего расходные обязательства </t>
  </si>
  <si>
    <t xml:space="preserve">Начальник управления образования, </t>
  </si>
  <si>
    <t>опеки и попечительства</t>
  </si>
  <si>
    <t xml:space="preserve">администрации Козульского района                                                                              </t>
  </si>
  <si>
    <t>Л.П.Овчаренко</t>
  </si>
  <si>
    <t>Приложение № 1</t>
  </si>
  <si>
    <t>к муниципальной программе</t>
  </si>
  <si>
    <t>"Развитие образования"</t>
  </si>
  <si>
    <t>1200R0820</t>
  </si>
  <si>
    <t>Итого за  2020-2022 годы</t>
  </si>
  <si>
    <t>011R73980</t>
  </si>
  <si>
    <t>011E274300</t>
  </si>
  <si>
    <t>1100S8400</t>
  </si>
  <si>
    <t>079</t>
  </si>
  <si>
    <t>015</t>
  </si>
  <si>
    <t>0701</t>
  </si>
  <si>
    <t>0702</t>
  </si>
  <si>
    <t>0709</t>
  </si>
  <si>
    <t>0703</t>
  </si>
  <si>
    <t>0707</t>
  </si>
  <si>
    <t>011E452100</t>
  </si>
  <si>
    <t>0110075640</t>
  </si>
  <si>
    <t>1003</t>
  </si>
  <si>
    <t>0110000000</t>
  </si>
  <si>
    <t>0110090100</t>
  </si>
  <si>
    <t>01100L3040</t>
  </si>
  <si>
    <t>011E151690</t>
  </si>
  <si>
    <t>0110015980</t>
  </si>
  <si>
    <t>0110078400</t>
  </si>
  <si>
    <t>0110090200</t>
  </si>
  <si>
    <t>01100S8400</t>
  </si>
  <si>
    <t>01100S5980</t>
  </si>
  <si>
    <t>0110090220</t>
  </si>
  <si>
    <t>011R373980</t>
  </si>
  <si>
    <t>244</t>
  </si>
  <si>
    <t>0110090430</t>
  </si>
  <si>
    <t>611</t>
  </si>
  <si>
    <t>011R73981</t>
  </si>
  <si>
    <t>01200000</t>
  </si>
  <si>
    <t>0120078460</t>
  </si>
  <si>
    <t>0110077700</t>
  </si>
  <si>
    <t>129</t>
  </si>
  <si>
    <t>121</t>
  </si>
  <si>
    <t>0110010210</t>
  </si>
  <si>
    <t>01100L7502</t>
  </si>
  <si>
    <t>0120075860</t>
  </si>
  <si>
    <t>0120090550</t>
  </si>
  <si>
    <t>0110090210</t>
  </si>
  <si>
    <t>0110075880</t>
  </si>
  <si>
    <t>0110074080</t>
  </si>
  <si>
    <t>0110075560</t>
  </si>
  <si>
    <t>0110075660</t>
  </si>
  <si>
    <t>0110075540</t>
  </si>
  <si>
    <t>0110074090</t>
  </si>
  <si>
    <t>0110075630</t>
  </si>
  <si>
    <t>0110076490</t>
  </si>
  <si>
    <t>0110074690</t>
  </si>
  <si>
    <t>01100S6490</t>
  </si>
  <si>
    <t>0120075520</t>
  </si>
  <si>
    <t>0120075870</t>
  </si>
  <si>
    <t>0120095000</t>
  </si>
  <si>
    <t>0120090510</t>
  </si>
  <si>
    <t>0120090530</t>
  </si>
  <si>
    <t>0120090540</t>
  </si>
  <si>
    <t>011EB51790</t>
  </si>
  <si>
    <t>011E151720</t>
  </si>
  <si>
    <t>01100S8401</t>
  </si>
  <si>
    <t>0110075590</t>
  </si>
  <si>
    <t>01100S5590</t>
  </si>
  <si>
    <t>Начальник  управления образования,</t>
  </si>
  <si>
    <t>А.Р.Косарев</t>
  </si>
  <si>
    <t>0110074700</t>
  </si>
  <si>
    <t>01100S4700</t>
  </si>
  <si>
    <t>011E251710</t>
  </si>
  <si>
    <t>0110075820</t>
  </si>
  <si>
    <t>0110075830</t>
  </si>
  <si>
    <t>01100S5210</t>
  </si>
  <si>
    <t>Итого за  2023-2027годы</t>
  </si>
  <si>
    <t>01100L3030</t>
  </si>
  <si>
    <t>01100S5820</t>
  </si>
  <si>
    <t>0110015210</t>
  </si>
  <si>
    <t>01100L3041</t>
  </si>
  <si>
    <t>01100L0500</t>
  </si>
  <si>
    <t>01100L0501</t>
  </si>
  <si>
    <t>01100L0502</t>
  </si>
  <si>
    <t>01100S5830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</si>
</sst>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5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0" fillId="0" borderId="0" xfId="0" applyAlignment="1"/>
    <xf numFmtId="0" fontId="10" fillId="0" borderId="1" xfId="0" applyFont="1" applyBorder="1" applyAlignment="1">
      <alignment horizontal="right" vertical="center"/>
    </xf>
    <xf numFmtId="0" fontId="8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center" vertical="center" wrapText="1"/>
    </xf>
    <xf numFmtId="0" fontId="0" fillId="0" borderId="13" xfId="0" applyBorder="1"/>
    <xf numFmtId="4" fontId="5" fillId="0" borderId="13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4" fontId="5" fillId="2" borderId="13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4" fontId="5" fillId="2" borderId="15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12" fillId="0" borderId="0" xfId="0" applyFont="1"/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/>
    <xf numFmtId="0" fontId="0" fillId="3" borderId="0" xfId="0" applyFont="1" applyFill="1" applyAlignment="1"/>
    <xf numFmtId="4" fontId="6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/>
    <xf numFmtId="0" fontId="0" fillId="3" borderId="0" xfId="0" applyFont="1" applyFill="1"/>
    <xf numFmtId="4" fontId="13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right" vertical="center"/>
    </xf>
    <xf numFmtId="4" fontId="13" fillId="3" borderId="0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/>
    <xf numFmtId="49" fontId="4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4" fontId="13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49" fontId="4" fillId="0" borderId="13" xfId="0" applyNumberFormat="1" applyFont="1" applyBorder="1" applyAlignment="1">
      <alignment horizontal="right" vertical="center"/>
    </xf>
    <xf numFmtId="4" fontId="13" fillId="3" borderId="1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0" fillId="3" borderId="0" xfId="0" applyFill="1"/>
    <xf numFmtId="49" fontId="4" fillId="0" borderId="16" xfId="0" applyNumberFormat="1" applyFont="1" applyBorder="1" applyAlignment="1">
      <alignment horizontal="right" vertical="center"/>
    </xf>
    <xf numFmtId="4" fontId="13" fillId="3" borderId="16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49" fontId="15" fillId="3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right" vertical="center"/>
    </xf>
    <xf numFmtId="0" fontId="18" fillId="3" borderId="0" xfId="0" applyFont="1" applyFill="1"/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10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5"/>
  <sheetViews>
    <sheetView tabSelected="1" view="pageBreakPreview" topLeftCell="B1" zoomScale="145" zoomScaleNormal="100" zoomScaleSheetLayoutView="145" workbookViewId="0">
      <selection activeCell="M8" sqref="M8:M9"/>
    </sheetView>
  </sheetViews>
  <sheetFormatPr defaultRowHeight="15" x14ac:dyDescent="0.25"/>
  <cols>
    <col min="1" max="1" width="12.7109375" style="63" customWidth="1"/>
    <col min="2" max="2" width="14.28515625" style="63" customWidth="1"/>
    <col min="3" max="5" width="9.140625" style="63"/>
    <col min="6" max="6" width="18.28515625" style="63" customWidth="1"/>
    <col min="7" max="7" width="9.140625" style="63"/>
    <col min="8" max="12" width="12.28515625" style="73" customWidth="1"/>
    <col min="13" max="13" width="18.28515625" style="73" customWidth="1"/>
    <col min="14" max="14" width="9.140625" style="63"/>
    <col min="16" max="16" width="12.140625" customWidth="1"/>
  </cols>
  <sheetData>
    <row r="1" spans="1:14" ht="18.75" x14ac:dyDescent="0.3">
      <c r="A1" s="3"/>
      <c r="H1" s="68"/>
      <c r="I1" s="68"/>
      <c r="J1" s="68" t="s">
        <v>27</v>
      </c>
      <c r="K1" s="68"/>
      <c r="L1" s="68"/>
      <c r="M1" s="68"/>
    </row>
    <row r="2" spans="1:14" ht="18.75" x14ac:dyDescent="0.3">
      <c r="A2" s="3"/>
      <c r="H2" s="68"/>
      <c r="I2" s="68"/>
      <c r="J2" s="68" t="s">
        <v>28</v>
      </c>
      <c r="K2" s="68"/>
      <c r="L2" s="68"/>
      <c r="M2" s="68"/>
    </row>
    <row r="3" spans="1:14" ht="18.75" x14ac:dyDescent="0.3">
      <c r="A3" s="3"/>
      <c r="H3" s="68"/>
      <c r="I3" s="68"/>
      <c r="J3" s="68" t="s">
        <v>29</v>
      </c>
      <c r="K3" s="68"/>
      <c r="L3" s="68"/>
      <c r="M3" s="68"/>
    </row>
    <row r="4" spans="1:14" ht="18.75" x14ac:dyDescent="0.25">
      <c r="A4" s="3"/>
      <c r="H4" s="69"/>
      <c r="I4" s="69"/>
      <c r="J4" s="69"/>
      <c r="K4" s="69"/>
      <c r="L4" s="69"/>
      <c r="M4" s="69"/>
    </row>
    <row r="5" spans="1:14" ht="56.25" customHeight="1" thickBot="1" x14ac:dyDescent="0.3">
      <c r="A5" s="115" t="s">
        <v>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4" ht="57.75" customHeight="1" thickBot="1" x14ac:dyDescent="0.3">
      <c r="A6" s="116" t="s">
        <v>1</v>
      </c>
      <c r="B6" s="116" t="s">
        <v>2</v>
      </c>
      <c r="C6" s="116" t="s">
        <v>3</v>
      </c>
      <c r="D6" s="126" t="s">
        <v>4</v>
      </c>
      <c r="E6" s="127"/>
      <c r="F6" s="127"/>
      <c r="G6" s="128"/>
      <c r="H6" s="132"/>
      <c r="I6" s="132"/>
      <c r="J6" s="132"/>
      <c r="K6" s="132"/>
      <c r="L6" s="132"/>
      <c r="M6" s="133"/>
    </row>
    <row r="7" spans="1:14" ht="15.75" thickBot="1" x14ac:dyDescent="0.3">
      <c r="A7" s="117"/>
      <c r="B7" s="117"/>
      <c r="C7" s="117"/>
      <c r="D7" s="129"/>
      <c r="E7" s="130"/>
      <c r="F7" s="130"/>
      <c r="G7" s="131"/>
      <c r="H7" s="132"/>
      <c r="I7" s="132"/>
      <c r="J7" s="132"/>
      <c r="K7" s="132"/>
      <c r="L7" s="132"/>
      <c r="M7" s="133"/>
    </row>
    <row r="8" spans="1:14" ht="44.25" customHeight="1" thickBot="1" x14ac:dyDescent="0.3">
      <c r="A8" s="117"/>
      <c r="B8" s="117"/>
      <c r="C8" s="117"/>
      <c r="D8" s="116" t="s">
        <v>5</v>
      </c>
      <c r="E8" s="64" t="s">
        <v>6</v>
      </c>
      <c r="F8" s="116" t="s">
        <v>7</v>
      </c>
      <c r="G8" s="116" t="s">
        <v>8</v>
      </c>
      <c r="H8" s="120">
        <v>2023</v>
      </c>
      <c r="I8" s="120">
        <v>2024</v>
      </c>
      <c r="J8" s="120">
        <v>2025</v>
      </c>
      <c r="K8" s="120">
        <v>2026</v>
      </c>
      <c r="L8" s="120">
        <v>2027</v>
      </c>
      <c r="M8" s="120" t="s">
        <v>99</v>
      </c>
    </row>
    <row r="9" spans="1:14" ht="15.75" thickBot="1" x14ac:dyDescent="0.3">
      <c r="A9" s="118"/>
      <c r="B9" s="118"/>
      <c r="C9" s="118"/>
      <c r="D9" s="118"/>
      <c r="E9" s="64" t="s">
        <v>9</v>
      </c>
      <c r="F9" s="118"/>
      <c r="G9" s="118"/>
      <c r="H9" s="121"/>
      <c r="I9" s="121"/>
      <c r="J9" s="121"/>
      <c r="K9" s="121"/>
      <c r="L9" s="121"/>
      <c r="M9" s="121"/>
    </row>
    <row r="10" spans="1:14" s="57" customFormat="1" ht="31.5" customHeight="1" thickBot="1" x14ac:dyDescent="0.3">
      <c r="A10" s="17" t="s">
        <v>10</v>
      </c>
      <c r="B10" s="17" t="s">
        <v>11</v>
      </c>
      <c r="C10" s="65" t="s">
        <v>12</v>
      </c>
      <c r="D10" s="66" t="s">
        <v>13</v>
      </c>
      <c r="E10" s="66" t="s">
        <v>13</v>
      </c>
      <c r="F10" s="66" t="s">
        <v>13</v>
      </c>
      <c r="G10" s="66" t="s">
        <v>13</v>
      </c>
      <c r="H10" s="70">
        <f>H180+H298</f>
        <v>508745.49000000005</v>
      </c>
      <c r="I10" s="70">
        <f t="shared" ref="I10:M10" si="0">I180+I298</f>
        <v>537299.1100000001</v>
      </c>
      <c r="J10" s="70">
        <f t="shared" si="0"/>
        <v>447267.01999999996</v>
      </c>
      <c r="K10" s="70">
        <f t="shared" si="0"/>
        <v>446035.69999999995</v>
      </c>
      <c r="L10" s="70">
        <f t="shared" si="0"/>
        <v>446035.69999999995</v>
      </c>
      <c r="M10" s="70">
        <f t="shared" si="0"/>
        <v>2300991.6999999997</v>
      </c>
      <c r="N10" s="63"/>
    </row>
    <row r="11" spans="1:14" ht="20.25" customHeight="1" thickBot="1" x14ac:dyDescent="0.3">
      <c r="A11" s="18"/>
      <c r="B11" s="18"/>
      <c r="C11" s="17" t="s">
        <v>14</v>
      </c>
      <c r="D11" s="12" t="s">
        <v>35</v>
      </c>
      <c r="E11" s="12" t="s">
        <v>37</v>
      </c>
      <c r="F11" s="12" t="s">
        <v>46</v>
      </c>
      <c r="G11" s="6">
        <v>111</v>
      </c>
      <c r="H11" s="74">
        <v>4419.5200000000004</v>
      </c>
      <c r="I11" s="74">
        <v>6662.21</v>
      </c>
      <c r="J11" s="74">
        <v>5181.21</v>
      </c>
      <c r="K11" s="74">
        <f>J11</f>
        <v>5181.21</v>
      </c>
      <c r="L11" s="74">
        <f t="shared" ref="L11:L36" si="1">K11</f>
        <v>5181.21</v>
      </c>
      <c r="M11" s="71">
        <f>H11+I11+J11</f>
        <v>16262.939999999999</v>
      </c>
    </row>
    <row r="12" spans="1:14" ht="15.75" customHeight="1" thickBot="1" x14ac:dyDescent="0.3">
      <c r="A12" s="18"/>
      <c r="B12" s="18"/>
      <c r="C12" s="18"/>
      <c r="D12" s="12" t="s">
        <v>35</v>
      </c>
      <c r="E12" s="12" t="s">
        <v>37</v>
      </c>
      <c r="F12" s="12" t="s">
        <v>46</v>
      </c>
      <c r="G12" s="6">
        <v>113</v>
      </c>
      <c r="H12" s="74"/>
      <c r="I12" s="74"/>
      <c r="J12" s="74"/>
      <c r="K12" s="74"/>
      <c r="L12" s="74">
        <f t="shared" si="1"/>
        <v>0</v>
      </c>
      <c r="M12" s="71">
        <f t="shared" ref="M12:M75" si="2">H12+I12+J12</f>
        <v>0</v>
      </c>
    </row>
    <row r="13" spans="1:14" ht="15.75" customHeight="1" thickBot="1" x14ac:dyDescent="0.3">
      <c r="A13" s="18"/>
      <c r="B13" s="18"/>
      <c r="C13" s="18"/>
      <c r="D13" s="12" t="s">
        <v>35</v>
      </c>
      <c r="E13" s="12" t="s">
        <v>37</v>
      </c>
      <c r="F13" s="12" t="s">
        <v>46</v>
      </c>
      <c r="G13" s="6">
        <v>119</v>
      </c>
      <c r="H13" s="74">
        <v>1319.6</v>
      </c>
      <c r="I13" s="74">
        <v>2083.35</v>
      </c>
      <c r="J13" s="74">
        <v>1564.72</v>
      </c>
      <c r="K13" s="74">
        <f t="shared" ref="K13" si="3">J13</f>
        <v>1564.72</v>
      </c>
      <c r="L13" s="74">
        <f t="shared" si="1"/>
        <v>1564.72</v>
      </c>
      <c r="M13" s="71">
        <f t="shared" si="2"/>
        <v>4967.67</v>
      </c>
    </row>
    <row r="14" spans="1:14" ht="15.75" thickBot="1" x14ac:dyDescent="0.3">
      <c r="A14" s="18"/>
      <c r="B14" s="18"/>
      <c r="C14" s="18"/>
      <c r="D14" s="12" t="s">
        <v>35</v>
      </c>
      <c r="E14" s="12" t="s">
        <v>37</v>
      </c>
      <c r="F14" s="12" t="s">
        <v>46</v>
      </c>
      <c r="G14" s="6">
        <v>244</v>
      </c>
      <c r="H14" s="74">
        <v>18466.52</v>
      </c>
      <c r="I14" s="74">
        <v>12124.83</v>
      </c>
      <c r="J14" s="74">
        <v>8169.68</v>
      </c>
      <c r="K14" s="74">
        <v>5169.68</v>
      </c>
      <c r="L14" s="74">
        <f t="shared" si="1"/>
        <v>5169.68</v>
      </c>
      <c r="M14" s="71">
        <f t="shared" si="2"/>
        <v>38761.03</v>
      </c>
    </row>
    <row r="15" spans="1:14" ht="15.75" thickBot="1" x14ac:dyDescent="0.3">
      <c r="A15" s="18"/>
      <c r="B15" s="18"/>
      <c r="C15" s="18"/>
      <c r="D15" s="12" t="s">
        <v>35</v>
      </c>
      <c r="E15" s="12" t="s">
        <v>37</v>
      </c>
      <c r="F15" s="12" t="s">
        <v>46</v>
      </c>
      <c r="G15" s="6">
        <v>247</v>
      </c>
      <c r="H15" s="74">
        <v>6079.84</v>
      </c>
      <c r="I15" s="74">
        <v>6642.76</v>
      </c>
      <c r="J15" s="74">
        <v>6940.13</v>
      </c>
      <c r="K15" s="74">
        <f t="shared" ref="K15" si="4">J15</f>
        <v>6940.13</v>
      </c>
      <c r="L15" s="74">
        <f t="shared" si="1"/>
        <v>6940.13</v>
      </c>
      <c r="M15" s="71">
        <f t="shared" si="2"/>
        <v>19662.73</v>
      </c>
    </row>
    <row r="16" spans="1:14" ht="15.75" thickBot="1" x14ac:dyDescent="0.3">
      <c r="A16" s="18"/>
      <c r="B16" s="18"/>
      <c r="C16" s="18"/>
      <c r="D16" s="12" t="s">
        <v>35</v>
      </c>
      <c r="E16" s="12" t="s">
        <v>37</v>
      </c>
      <c r="F16" s="12" t="s">
        <v>46</v>
      </c>
      <c r="G16" s="6">
        <v>831</v>
      </c>
      <c r="H16" s="74">
        <v>102.64</v>
      </c>
      <c r="I16" s="74">
        <v>30</v>
      </c>
      <c r="J16" s="74"/>
      <c r="K16" s="74"/>
      <c r="L16" s="74">
        <f t="shared" si="1"/>
        <v>0</v>
      </c>
      <c r="M16" s="71">
        <f t="shared" si="2"/>
        <v>132.63999999999999</v>
      </c>
    </row>
    <row r="17" spans="1:13" ht="15.75" thickBot="1" x14ac:dyDescent="0.3">
      <c r="A17" s="18"/>
      <c r="B17" s="18"/>
      <c r="C17" s="18"/>
      <c r="D17" s="12" t="s">
        <v>35</v>
      </c>
      <c r="E17" s="12" t="s">
        <v>37</v>
      </c>
      <c r="F17" s="12" t="s">
        <v>46</v>
      </c>
      <c r="G17" s="6">
        <v>852</v>
      </c>
      <c r="H17" s="74"/>
      <c r="I17" s="74"/>
      <c r="J17" s="74"/>
      <c r="K17" s="74"/>
      <c r="L17" s="74">
        <f t="shared" si="1"/>
        <v>0</v>
      </c>
      <c r="M17" s="71">
        <f t="shared" si="2"/>
        <v>0</v>
      </c>
    </row>
    <row r="18" spans="1:13" ht="15.75" thickBot="1" x14ac:dyDescent="0.3">
      <c r="A18" s="18"/>
      <c r="B18" s="18"/>
      <c r="C18" s="18"/>
      <c r="D18" s="12" t="s">
        <v>35</v>
      </c>
      <c r="E18" s="12" t="s">
        <v>37</v>
      </c>
      <c r="F18" s="12" t="s">
        <v>46</v>
      </c>
      <c r="G18" s="6">
        <v>853</v>
      </c>
      <c r="H18" s="74">
        <v>22.5</v>
      </c>
      <c r="I18" s="74">
        <v>0.39</v>
      </c>
      <c r="J18" s="74"/>
      <c r="K18" s="74"/>
      <c r="L18" s="74">
        <f t="shared" si="1"/>
        <v>0</v>
      </c>
      <c r="M18" s="71">
        <f t="shared" si="2"/>
        <v>22.89</v>
      </c>
    </row>
    <row r="19" spans="1:13" ht="15.75" thickBot="1" x14ac:dyDescent="0.3">
      <c r="A19" s="18"/>
      <c r="B19" s="18"/>
      <c r="C19" s="18"/>
      <c r="D19" s="12" t="s">
        <v>35</v>
      </c>
      <c r="E19" s="12" t="s">
        <v>37</v>
      </c>
      <c r="F19" s="12" t="s">
        <v>46</v>
      </c>
      <c r="G19" s="6">
        <v>611</v>
      </c>
      <c r="H19" s="74">
        <v>250.9</v>
      </c>
      <c r="I19" s="74"/>
      <c r="J19" s="74"/>
      <c r="K19" s="74"/>
      <c r="L19" s="74">
        <f t="shared" si="1"/>
        <v>0</v>
      </c>
      <c r="M19" s="71">
        <f t="shared" si="2"/>
        <v>250.9</v>
      </c>
    </row>
    <row r="20" spans="1:13" ht="15.75" thickBot="1" x14ac:dyDescent="0.3">
      <c r="A20" s="18"/>
      <c r="B20" s="18"/>
      <c r="C20" s="18"/>
      <c r="D20" s="12" t="s">
        <v>35</v>
      </c>
      <c r="E20" s="12" t="s">
        <v>37</v>
      </c>
      <c r="F20" s="12" t="s">
        <v>65</v>
      </c>
      <c r="G20" s="6">
        <v>111</v>
      </c>
      <c r="H20" s="74">
        <v>9291.4</v>
      </c>
      <c r="I20" s="74">
        <v>8153.88</v>
      </c>
      <c r="J20" s="74">
        <v>8015.38</v>
      </c>
      <c r="K20" s="74">
        <v>8015.38</v>
      </c>
      <c r="L20" s="74">
        <f t="shared" si="1"/>
        <v>8015.38</v>
      </c>
      <c r="M20" s="71">
        <f t="shared" si="2"/>
        <v>25460.66</v>
      </c>
    </row>
    <row r="21" spans="1:13" ht="15.75" thickBot="1" x14ac:dyDescent="0.3">
      <c r="A21" s="18"/>
      <c r="B21" s="18"/>
      <c r="C21" s="18"/>
      <c r="D21" s="12" t="s">
        <v>35</v>
      </c>
      <c r="E21" s="12" t="s">
        <v>37</v>
      </c>
      <c r="F21" s="12" t="s">
        <v>65</v>
      </c>
      <c r="G21" s="6">
        <v>119</v>
      </c>
      <c r="H21" s="74">
        <v>2787.54</v>
      </c>
      <c r="I21" s="74">
        <v>2431.64</v>
      </c>
      <c r="J21" s="74">
        <v>2420.64</v>
      </c>
      <c r="K21" s="74">
        <v>2420.64</v>
      </c>
      <c r="L21" s="74">
        <f t="shared" si="1"/>
        <v>2420.64</v>
      </c>
      <c r="M21" s="71">
        <f t="shared" si="2"/>
        <v>7639.82</v>
      </c>
    </row>
    <row r="22" spans="1:13" ht="15.75" thickBot="1" x14ac:dyDescent="0.3">
      <c r="A22" s="18"/>
      <c r="B22" s="18"/>
      <c r="C22" s="18"/>
      <c r="D22" s="12" t="s">
        <v>35</v>
      </c>
      <c r="E22" s="12" t="s">
        <v>38</v>
      </c>
      <c r="F22" s="12" t="s">
        <v>51</v>
      </c>
      <c r="G22" s="6">
        <v>111</v>
      </c>
      <c r="H22" s="74">
        <v>8413.2000000000007</v>
      </c>
      <c r="I22" s="74">
        <v>11520.85</v>
      </c>
      <c r="J22" s="74">
        <v>10576.06</v>
      </c>
      <c r="K22" s="74">
        <f t="shared" ref="K22" si="5">J22</f>
        <v>10576.06</v>
      </c>
      <c r="L22" s="74">
        <f t="shared" si="1"/>
        <v>10576.06</v>
      </c>
      <c r="M22" s="71">
        <f t="shared" si="2"/>
        <v>30510.11</v>
      </c>
    </row>
    <row r="23" spans="1:13" ht="15.75" thickBot="1" x14ac:dyDescent="0.3">
      <c r="A23" s="18"/>
      <c r="B23" s="18"/>
      <c r="C23" s="18"/>
      <c r="D23" s="12" t="s">
        <v>35</v>
      </c>
      <c r="E23" s="12" t="s">
        <v>38</v>
      </c>
      <c r="F23" s="12" t="s">
        <v>51</v>
      </c>
      <c r="G23" s="6">
        <v>112</v>
      </c>
      <c r="H23" s="74"/>
      <c r="I23" s="74"/>
      <c r="J23" s="74"/>
      <c r="K23" s="74"/>
      <c r="L23" s="74">
        <f t="shared" si="1"/>
        <v>0</v>
      </c>
      <c r="M23" s="71">
        <f t="shared" si="2"/>
        <v>0</v>
      </c>
    </row>
    <row r="24" spans="1:13" ht="15.75" thickBot="1" x14ac:dyDescent="0.3">
      <c r="A24" s="18"/>
      <c r="B24" s="18"/>
      <c r="C24" s="18"/>
      <c r="D24" s="12" t="s">
        <v>35</v>
      </c>
      <c r="E24" s="12" t="s">
        <v>38</v>
      </c>
      <c r="F24" s="12" t="s">
        <v>51</v>
      </c>
      <c r="G24" s="6">
        <v>113</v>
      </c>
      <c r="H24" s="74"/>
      <c r="I24" s="74"/>
      <c r="J24" s="74"/>
      <c r="K24" s="74"/>
      <c r="L24" s="74">
        <f t="shared" si="1"/>
        <v>0</v>
      </c>
      <c r="M24" s="71">
        <f t="shared" si="2"/>
        <v>0</v>
      </c>
    </row>
    <row r="25" spans="1:13" ht="15.75" thickBot="1" x14ac:dyDescent="0.3">
      <c r="A25" s="18"/>
      <c r="B25" s="18"/>
      <c r="C25" s="18"/>
      <c r="D25" s="12" t="s">
        <v>35</v>
      </c>
      <c r="E25" s="12" t="s">
        <v>38</v>
      </c>
      <c r="F25" s="12" t="s">
        <v>51</v>
      </c>
      <c r="G25" s="6">
        <v>119</v>
      </c>
      <c r="H25" s="74">
        <v>2524.7800000000002</v>
      </c>
      <c r="I25" s="74">
        <v>3611.43</v>
      </c>
      <c r="J25" s="74">
        <v>3193.97</v>
      </c>
      <c r="K25" s="74">
        <f t="shared" ref="K25" si="6">J25</f>
        <v>3193.97</v>
      </c>
      <c r="L25" s="74">
        <f t="shared" si="1"/>
        <v>3193.97</v>
      </c>
      <c r="M25" s="71">
        <f t="shared" si="2"/>
        <v>9330.18</v>
      </c>
    </row>
    <row r="26" spans="1:13" ht="15.75" thickBot="1" x14ac:dyDescent="0.3">
      <c r="A26" s="18"/>
      <c r="B26" s="18"/>
      <c r="C26" s="18"/>
      <c r="D26" s="12" t="s">
        <v>35</v>
      </c>
      <c r="E26" s="12" t="s">
        <v>38</v>
      </c>
      <c r="F26" s="12" t="s">
        <v>51</v>
      </c>
      <c r="G26" s="6">
        <v>243</v>
      </c>
      <c r="H26" s="74"/>
      <c r="I26" s="74"/>
      <c r="J26" s="74"/>
      <c r="K26" s="74"/>
      <c r="L26" s="74">
        <f t="shared" si="1"/>
        <v>0</v>
      </c>
      <c r="M26" s="71">
        <f t="shared" si="2"/>
        <v>0</v>
      </c>
    </row>
    <row r="27" spans="1:13" ht="15.75" thickBot="1" x14ac:dyDescent="0.3">
      <c r="A27" s="18"/>
      <c r="B27" s="18"/>
      <c r="C27" s="18"/>
      <c r="D27" s="12" t="s">
        <v>35</v>
      </c>
      <c r="E27" s="12" t="s">
        <v>38</v>
      </c>
      <c r="F27" s="12" t="s">
        <v>51</v>
      </c>
      <c r="G27" s="6">
        <v>244</v>
      </c>
      <c r="H27" s="74">
        <v>8527.16</v>
      </c>
      <c r="I27" s="74">
        <v>7867.04</v>
      </c>
      <c r="J27" s="74">
        <v>2531.73</v>
      </c>
      <c r="K27" s="74">
        <v>2531.73</v>
      </c>
      <c r="L27" s="74">
        <f t="shared" si="1"/>
        <v>2531.73</v>
      </c>
      <c r="M27" s="71">
        <f t="shared" si="2"/>
        <v>18925.93</v>
      </c>
    </row>
    <row r="28" spans="1:13" ht="15.75" thickBot="1" x14ac:dyDescent="0.3">
      <c r="A28" s="18"/>
      <c r="B28" s="18"/>
      <c r="C28" s="18"/>
      <c r="D28" s="12" t="s">
        <v>35</v>
      </c>
      <c r="E28" s="12" t="s">
        <v>38</v>
      </c>
      <c r="F28" s="12" t="s">
        <v>51</v>
      </c>
      <c r="G28" s="6">
        <v>247</v>
      </c>
      <c r="H28" s="74">
        <v>2989.08</v>
      </c>
      <c r="I28" s="74">
        <v>2224.85</v>
      </c>
      <c r="J28" s="74">
        <v>3489.61</v>
      </c>
      <c r="K28" s="74">
        <v>3489.61</v>
      </c>
      <c r="L28" s="74">
        <f t="shared" si="1"/>
        <v>3489.61</v>
      </c>
      <c r="M28" s="71">
        <f t="shared" si="2"/>
        <v>8703.5400000000009</v>
      </c>
    </row>
    <row r="29" spans="1:13" ht="15.75" thickBot="1" x14ac:dyDescent="0.3">
      <c r="A29" s="18"/>
      <c r="B29" s="18"/>
      <c r="C29" s="18"/>
      <c r="D29" s="12" t="s">
        <v>35</v>
      </c>
      <c r="E29" s="12" t="s">
        <v>38</v>
      </c>
      <c r="F29" s="12" t="s">
        <v>51</v>
      </c>
      <c r="G29" s="6">
        <v>831</v>
      </c>
      <c r="H29" s="74">
        <v>4.17</v>
      </c>
      <c r="I29" s="74"/>
      <c r="J29" s="74"/>
      <c r="K29" s="74"/>
      <c r="L29" s="74">
        <f t="shared" si="1"/>
        <v>0</v>
      </c>
      <c r="M29" s="71">
        <f t="shared" si="2"/>
        <v>4.17</v>
      </c>
    </row>
    <row r="30" spans="1:13" ht="15.75" thickBot="1" x14ac:dyDescent="0.3">
      <c r="A30" s="18"/>
      <c r="B30" s="18"/>
      <c r="C30" s="18"/>
      <c r="D30" s="12" t="s">
        <v>35</v>
      </c>
      <c r="E30" s="12" t="s">
        <v>38</v>
      </c>
      <c r="F30" s="12" t="s">
        <v>51</v>
      </c>
      <c r="G30" s="6">
        <v>852</v>
      </c>
      <c r="H30" s="74"/>
      <c r="I30" s="74"/>
      <c r="J30" s="74"/>
      <c r="K30" s="74"/>
      <c r="L30" s="74">
        <f t="shared" si="1"/>
        <v>0</v>
      </c>
      <c r="M30" s="71">
        <f t="shared" si="2"/>
        <v>0</v>
      </c>
    </row>
    <row r="31" spans="1:13" ht="15.75" thickBot="1" x14ac:dyDescent="0.3">
      <c r="A31" s="18"/>
      <c r="B31" s="18"/>
      <c r="C31" s="18"/>
      <c r="D31" s="12" t="s">
        <v>35</v>
      </c>
      <c r="E31" s="12" t="s">
        <v>38</v>
      </c>
      <c r="F31" s="12" t="s">
        <v>51</v>
      </c>
      <c r="G31" s="6">
        <v>853</v>
      </c>
      <c r="H31" s="74"/>
      <c r="I31" s="74">
        <v>7.47</v>
      </c>
      <c r="J31" s="74"/>
      <c r="K31" s="74"/>
      <c r="L31" s="74">
        <f t="shared" si="1"/>
        <v>0</v>
      </c>
      <c r="M31" s="71">
        <f t="shared" si="2"/>
        <v>7.47</v>
      </c>
    </row>
    <row r="32" spans="1:13" ht="15.75" thickBot="1" x14ac:dyDescent="0.3">
      <c r="A32" s="18"/>
      <c r="B32" s="18"/>
      <c r="C32" s="18"/>
      <c r="D32" s="53" t="s">
        <v>35</v>
      </c>
      <c r="E32" s="53" t="s">
        <v>38</v>
      </c>
      <c r="F32" s="53" t="s">
        <v>69</v>
      </c>
      <c r="G32" s="54">
        <v>611</v>
      </c>
      <c r="H32" s="74">
        <v>39081.550000000003</v>
      </c>
      <c r="I32" s="74">
        <v>46100.53</v>
      </c>
      <c r="J32" s="74">
        <v>28286.07</v>
      </c>
      <c r="K32" s="74">
        <v>30052.44</v>
      </c>
      <c r="L32" s="74">
        <f t="shared" si="1"/>
        <v>30052.44</v>
      </c>
      <c r="M32" s="71">
        <f t="shared" si="2"/>
        <v>113468.15</v>
      </c>
    </row>
    <row r="33" spans="1:13" ht="15.75" thickBot="1" x14ac:dyDescent="0.3">
      <c r="A33" s="18"/>
      <c r="B33" s="18"/>
      <c r="C33" s="18"/>
      <c r="D33" s="12" t="s">
        <v>35</v>
      </c>
      <c r="E33" s="12" t="s">
        <v>38</v>
      </c>
      <c r="F33" s="12" t="s">
        <v>69</v>
      </c>
      <c r="G33" s="6">
        <v>612</v>
      </c>
      <c r="H33" s="74">
        <v>185.27</v>
      </c>
      <c r="I33" s="74"/>
      <c r="J33" s="74"/>
      <c r="K33" s="74"/>
      <c r="L33" s="74">
        <f t="shared" si="1"/>
        <v>0</v>
      </c>
      <c r="M33" s="71">
        <f t="shared" si="2"/>
        <v>185.27</v>
      </c>
    </row>
    <row r="34" spans="1:13" ht="15.75" thickBot="1" x14ac:dyDescent="0.3">
      <c r="A34" s="18"/>
      <c r="B34" s="18"/>
      <c r="C34" s="18"/>
      <c r="D34" s="12" t="s">
        <v>35</v>
      </c>
      <c r="E34" s="12" t="s">
        <v>38</v>
      </c>
      <c r="F34" s="12" t="s">
        <v>65</v>
      </c>
      <c r="G34" s="6">
        <v>611</v>
      </c>
      <c r="H34" s="74">
        <v>17433.64</v>
      </c>
      <c r="I34" s="74">
        <v>16676.080000000002</v>
      </c>
      <c r="J34" s="74">
        <v>16676.080000000002</v>
      </c>
      <c r="K34" s="74">
        <v>16676.080000000002</v>
      </c>
      <c r="L34" s="74">
        <f t="shared" si="1"/>
        <v>16676.080000000002</v>
      </c>
      <c r="M34" s="71">
        <f t="shared" si="2"/>
        <v>50785.8</v>
      </c>
    </row>
    <row r="35" spans="1:13" ht="15.75" customHeight="1" thickBot="1" x14ac:dyDescent="0.3">
      <c r="A35" s="18"/>
      <c r="B35" s="18"/>
      <c r="C35" s="18"/>
      <c r="D35" s="12" t="s">
        <v>35</v>
      </c>
      <c r="E35" s="12" t="s">
        <v>38</v>
      </c>
      <c r="F35" s="12" t="s">
        <v>65</v>
      </c>
      <c r="G35" s="6">
        <v>111</v>
      </c>
      <c r="H35" s="74">
        <v>11905.05</v>
      </c>
      <c r="I35" s="74">
        <v>11230.32</v>
      </c>
      <c r="J35" s="74">
        <v>11079.04</v>
      </c>
      <c r="K35" s="74">
        <v>11079.04</v>
      </c>
      <c r="L35" s="74">
        <f t="shared" si="1"/>
        <v>11079.04</v>
      </c>
      <c r="M35" s="71">
        <f t="shared" si="2"/>
        <v>34214.410000000003</v>
      </c>
    </row>
    <row r="36" spans="1:13" ht="15.75" thickBot="1" x14ac:dyDescent="0.3">
      <c r="A36" s="18"/>
      <c r="B36" s="18"/>
      <c r="C36" s="18"/>
      <c r="D36" s="53" t="s">
        <v>35</v>
      </c>
      <c r="E36" s="53" t="s">
        <v>38</v>
      </c>
      <c r="F36" s="53" t="s">
        <v>65</v>
      </c>
      <c r="G36" s="54">
        <v>119</v>
      </c>
      <c r="H36" s="74">
        <v>3593.74</v>
      </c>
      <c r="I36" s="74">
        <v>3407.87</v>
      </c>
      <c r="J36" s="74">
        <v>3345.87</v>
      </c>
      <c r="K36" s="74">
        <v>3345.87</v>
      </c>
      <c r="L36" s="74">
        <f t="shared" si="1"/>
        <v>3345.87</v>
      </c>
      <c r="M36" s="71">
        <f t="shared" si="2"/>
        <v>10347.48</v>
      </c>
    </row>
    <row r="37" spans="1:13" ht="15.75" thickBot="1" x14ac:dyDescent="0.3">
      <c r="A37" s="18"/>
      <c r="B37" s="18"/>
      <c r="C37" s="18"/>
      <c r="D37" s="12" t="s">
        <v>35</v>
      </c>
      <c r="E37" s="12" t="s">
        <v>37</v>
      </c>
      <c r="F37" s="12" t="s">
        <v>70</v>
      </c>
      <c r="G37" s="6">
        <v>111</v>
      </c>
      <c r="H37" s="86">
        <v>22843.37</v>
      </c>
      <c r="I37" s="86">
        <v>25031.65</v>
      </c>
      <c r="J37" s="86">
        <v>21393.82</v>
      </c>
      <c r="K37" s="86">
        <v>21393.84</v>
      </c>
      <c r="L37" s="74">
        <f>K37</f>
        <v>21393.84</v>
      </c>
      <c r="M37" s="71">
        <f t="shared" si="2"/>
        <v>69268.84</v>
      </c>
    </row>
    <row r="38" spans="1:13" ht="15.75" thickBot="1" x14ac:dyDescent="0.3">
      <c r="A38" s="18"/>
      <c r="B38" s="18"/>
      <c r="C38" s="18"/>
      <c r="D38" s="12" t="s">
        <v>35</v>
      </c>
      <c r="E38" s="12" t="s">
        <v>37</v>
      </c>
      <c r="F38" s="12" t="s">
        <v>70</v>
      </c>
      <c r="G38" s="6">
        <v>112</v>
      </c>
      <c r="H38" s="72"/>
      <c r="I38" s="72"/>
      <c r="J38" s="72"/>
      <c r="K38" s="72"/>
      <c r="L38" s="74">
        <f t="shared" ref="L38:L62" si="7">K38</f>
        <v>0</v>
      </c>
      <c r="M38" s="71">
        <f t="shared" si="2"/>
        <v>0</v>
      </c>
    </row>
    <row r="39" spans="1:13" ht="15.75" customHeight="1" thickBot="1" x14ac:dyDescent="0.3">
      <c r="A39" s="18"/>
      <c r="B39" s="18"/>
      <c r="C39" s="18"/>
      <c r="D39" s="12" t="s">
        <v>35</v>
      </c>
      <c r="E39" s="12" t="s">
        <v>37</v>
      </c>
      <c r="F39" s="12" t="s">
        <v>70</v>
      </c>
      <c r="G39" s="6">
        <v>119</v>
      </c>
      <c r="H39" s="74">
        <v>6863.58</v>
      </c>
      <c r="I39" s="74">
        <v>7559.59</v>
      </c>
      <c r="J39" s="74">
        <v>6460.94</v>
      </c>
      <c r="K39" s="74">
        <f t="shared" ref="K39" si="8">J39</f>
        <v>6460.94</v>
      </c>
      <c r="L39" s="74">
        <f t="shared" si="7"/>
        <v>6460.94</v>
      </c>
      <c r="M39" s="71">
        <f t="shared" si="2"/>
        <v>20884.11</v>
      </c>
    </row>
    <row r="40" spans="1:13" ht="15.75" customHeight="1" thickBot="1" x14ac:dyDescent="0.3">
      <c r="A40" s="18"/>
      <c r="B40" s="18"/>
      <c r="C40" s="18"/>
      <c r="D40" s="12" t="s">
        <v>35</v>
      </c>
      <c r="E40" s="12" t="s">
        <v>37</v>
      </c>
      <c r="F40" s="12" t="s">
        <v>70</v>
      </c>
      <c r="G40" s="6">
        <v>244</v>
      </c>
      <c r="H40" s="74">
        <v>609.61</v>
      </c>
      <c r="I40" s="74">
        <v>609.67999999999995</v>
      </c>
      <c r="J40" s="74">
        <v>609.67999999999995</v>
      </c>
      <c r="K40" s="74">
        <v>609.67999999999995</v>
      </c>
      <c r="L40" s="74">
        <f t="shared" si="7"/>
        <v>609.67999999999995</v>
      </c>
      <c r="M40" s="71">
        <f t="shared" si="2"/>
        <v>1828.9699999999998</v>
      </c>
    </row>
    <row r="41" spans="1:13" ht="15.75" customHeight="1" thickBot="1" x14ac:dyDescent="0.3">
      <c r="A41" s="18"/>
      <c r="B41" s="18"/>
      <c r="C41" s="18"/>
      <c r="D41" s="12" t="s">
        <v>35</v>
      </c>
      <c r="E41" s="12" t="s">
        <v>37</v>
      </c>
      <c r="F41" s="12" t="s">
        <v>70</v>
      </c>
      <c r="G41" s="6">
        <v>611</v>
      </c>
      <c r="H41" s="74"/>
      <c r="I41" s="74"/>
      <c r="J41" s="74"/>
      <c r="K41" s="74"/>
      <c r="L41" s="74">
        <f t="shared" si="7"/>
        <v>0</v>
      </c>
      <c r="M41" s="71">
        <f t="shared" si="2"/>
        <v>0</v>
      </c>
    </row>
    <row r="42" spans="1:13" ht="15.75" customHeight="1" thickBot="1" x14ac:dyDescent="0.3">
      <c r="A42" s="18"/>
      <c r="B42" s="18"/>
      <c r="C42" s="18"/>
      <c r="D42" s="12" t="s">
        <v>35</v>
      </c>
      <c r="E42" s="12" t="s">
        <v>37</v>
      </c>
      <c r="F42" s="12" t="s">
        <v>71</v>
      </c>
      <c r="G42" s="6">
        <v>111</v>
      </c>
      <c r="H42" s="74">
        <v>15971.6</v>
      </c>
      <c r="I42" s="74">
        <v>17449.89</v>
      </c>
      <c r="J42" s="74">
        <v>15339.29</v>
      </c>
      <c r="K42" s="74">
        <f t="shared" ref="K42" si="9">J42</f>
        <v>15339.29</v>
      </c>
      <c r="L42" s="74">
        <f t="shared" si="7"/>
        <v>15339.29</v>
      </c>
      <c r="M42" s="71">
        <f t="shared" si="2"/>
        <v>48760.78</v>
      </c>
    </row>
    <row r="43" spans="1:13" ht="15.75" customHeight="1" thickBot="1" x14ac:dyDescent="0.3">
      <c r="A43" s="18"/>
      <c r="B43" s="18"/>
      <c r="C43" s="18"/>
      <c r="D43" s="12" t="s">
        <v>35</v>
      </c>
      <c r="E43" s="12" t="s">
        <v>37</v>
      </c>
      <c r="F43" s="12" t="s">
        <v>71</v>
      </c>
      <c r="G43" s="6">
        <v>112</v>
      </c>
      <c r="H43" s="74">
        <v>4.1100000000000003</v>
      </c>
      <c r="I43" s="74"/>
      <c r="J43" s="74"/>
      <c r="K43" s="74"/>
      <c r="L43" s="74">
        <f t="shared" si="7"/>
        <v>0</v>
      </c>
      <c r="M43" s="71">
        <f t="shared" si="2"/>
        <v>4.1100000000000003</v>
      </c>
    </row>
    <row r="44" spans="1:13" ht="15.75" customHeight="1" thickBot="1" x14ac:dyDescent="0.3">
      <c r="A44" s="18"/>
      <c r="B44" s="18"/>
      <c r="C44" s="18"/>
      <c r="D44" s="12" t="s">
        <v>35</v>
      </c>
      <c r="E44" s="12" t="s">
        <v>37</v>
      </c>
      <c r="F44" s="12" t="s">
        <v>71</v>
      </c>
      <c r="G44" s="6">
        <v>119</v>
      </c>
      <c r="H44" s="74">
        <v>4494.79</v>
      </c>
      <c r="I44" s="74">
        <v>5267.23</v>
      </c>
      <c r="J44" s="74">
        <v>4632.47</v>
      </c>
      <c r="K44" s="74">
        <f t="shared" ref="K44:K45" si="10">J44</f>
        <v>4632.47</v>
      </c>
      <c r="L44" s="74">
        <f t="shared" si="7"/>
        <v>4632.47</v>
      </c>
      <c r="M44" s="71">
        <f t="shared" si="2"/>
        <v>14394.490000000002</v>
      </c>
    </row>
    <row r="45" spans="1:13" ht="15.75" thickBot="1" x14ac:dyDescent="0.3">
      <c r="A45" s="18"/>
      <c r="B45" s="18"/>
      <c r="C45" s="18"/>
      <c r="D45" s="12" t="s">
        <v>35</v>
      </c>
      <c r="E45" s="12" t="s">
        <v>37</v>
      </c>
      <c r="F45" s="12" t="s">
        <v>71</v>
      </c>
      <c r="G45" s="6">
        <v>244</v>
      </c>
      <c r="H45" s="74">
        <v>280.92</v>
      </c>
      <c r="I45" s="74">
        <v>114.48</v>
      </c>
      <c r="J45" s="74">
        <v>111.48</v>
      </c>
      <c r="K45" s="74">
        <f t="shared" si="10"/>
        <v>111.48</v>
      </c>
      <c r="L45" s="74">
        <f t="shared" si="7"/>
        <v>111.48</v>
      </c>
      <c r="M45" s="71">
        <f t="shared" si="2"/>
        <v>506.88000000000005</v>
      </c>
    </row>
    <row r="46" spans="1:13" ht="15.75" customHeight="1" thickBot="1" x14ac:dyDescent="0.3">
      <c r="A46" s="18"/>
      <c r="B46" s="18"/>
      <c r="C46" s="18"/>
      <c r="D46" s="12" t="s">
        <v>35</v>
      </c>
      <c r="E46" s="12" t="s">
        <v>37</v>
      </c>
      <c r="F46" s="12" t="s">
        <v>71</v>
      </c>
      <c r="G46" s="6">
        <v>611</v>
      </c>
      <c r="H46" s="74"/>
      <c r="I46" s="74"/>
      <c r="J46" s="74"/>
      <c r="K46" s="74"/>
      <c r="L46" s="74">
        <f t="shared" si="7"/>
        <v>0</v>
      </c>
      <c r="M46" s="71">
        <f t="shared" si="2"/>
        <v>0</v>
      </c>
    </row>
    <row r="47" spans="1:13" ht="15.75" customHeight="1" thickBot="1" x14ac:dyDescent="0.3">
      <c r="A47" s="18"/>
      <c r="B47" s="18"/>
      <c r="C47" s="18"/>
      <c r="D47" s="12" t="s">
        <v>35</v>
      </c>
      <c r="E47" s="12">
        <v>1004</v>
      </c>
      <c r="F47" s="12" t="s">
        <v>72</v>
      </c>
      <c r="G47" s="6">
        <v>321</v>
      </c>
      <c r="H47" s="74">
        <v>248.17</v>
      </c>
      <c r="I47" s="74">
        <v>529</v>
      </c>
      <c r="J47" s="74">
        <f t="shared" ref="J47" si="11">I47</f>
        <v>529</v>
      </c>
      <c r="K47" s="74">
        <f t="shared" ref="K47" si="12">J47</f>
        <v>529</v>
      </c>
      <c r="L47" s="74">
        <f t="shared" si="7"/>
        <v>529</v>
      </c>
      <c r="M47" s="71">
        <f t="shared" si="2"/>
        <v>1306.17</v>
      </c>
    </row>
    <row r="48" spans="1:13" ht="15.75" customHeight="1" thickBot="1" x14ac:dyDescent="0.3">
      <c r="A48" s="18"/>
      <c r="B48" s="18"/>
      <c r="C48" s="18"/>
      <c r="D48" s="12" t="s">
        <v>35</v>
      </c>
      <c r="E48" s="12">
        <v>1003</v>
      </c>
      <c r="F48" s="12" t="s">
        <v>73</v>
      </c>
      <c r="G48" s="6">
        <v>244</v>
      </c>
      <c r="H48" s="74">
        <v>2066.92</v>
      </c>
      <c r="I48" s="74">
        <v>3120.88</v>
      </c>
      <c r="J48" s="74">
        <v>3120.88</v>
      </c>
      <c r="K48" s="74">
        <v>3120.88</v>
      </c>
      <c r="L48" s="74">
        <f t="shared" si="7"/>
        <v>3120.88</v>
      </c>
      <c r="M48" s="71">
        <f t="shared" si="2"/>
        <v>8308.68</v>
      </c>
    </row>
    <row r="49" spans="1:13" ht="15.75" thickBot="1" x14ac:dyDescent="0.3">
      <c r="A49" s="18"/>
      <c r="B49" s="18"/>
      <c r="C49" s="18"/>
      <c r="D49" s="12" t="s">
        <v>35</v>
      </c>
      <c r="E49" s="12">
        <v>1003</v>
      </c>
      <c r="F49" s="12" t="s">
        <v>73</v>
      </c>
      <c r="G49" s="6">
        <v>321</v>
      </c>
      <c r="H49" s="74">
        <v>112.12</v>
      </c>
      <c r="I49" s="74">
        <v>119</v>
      </c>
      <c r="J49" s="74">
        <f t="shared" ref="J49" si="13">I49</f>
        <v>119</v>
      </c>
      <c r="K49" s="74">
        <f t="shared" ref="K49" si="14">J49</f>
        <v>119</v>
      </c>
      <c r="L49" s="74">
        <f t="shared" si="7"/>
        <v>119</v>
      </c>
      <c r="M49" s="71">
        <f t="shared" si="2"/>
        <v>350.12</v>
      </c>
    </row>
    <row r="50" spans="1:13" ht="15.75" thickBot="1" x14ac:dyDescent="0.3">
      <c r="A50" s="18"/>
      <c r="B50" s="18"/>
      <c r="C50" s="18"/>
      <c r="D50" s="12" t="s">
        <v>35</v>
      </c>
      <c r="E50" s="12">
        <v>1003</v>
      </c>
      <c r="F50" s="12" t="s">
        <v>73</v>
      </c>
      <c r="G50" s="6">
        <v>611</v>
      </c>
      <c r="H50" s="74">
        <v>6488.65</v>
      </c>
      <c r="I50" s="74">
        <v>8028.62</v>
      </c>
      <c r="J50" s="74">
        <v>8028.62</v>
      </c>
      <c r="K50" s="74">
        <v>8028.62</v>
      </c>
      <c r="L50" s="74">
        <f t="shared" si="7"/>
        <v>8028.62</v>
      </c>
      <c r="M50" s="71">
        <f t="shared" si="2"/>
        <v>22545.89</v>
      </c>
    </row>
    <row r="51" spans="1:13" ht="15.75" thickBot="1" x14ac:dyDescent="0.3">
      <c r="A51" s="18"/>
      <c r="B51" s="18"/>
      <c r="C51" s="18"/>
      <c r="D51" s="12" t="s">
        <v>35</v>
      </c>
      <c r="E51" s="12">
        <v>1003</v>
      </c>
      <c r="F51" s="12" t="s">
        <v>74</v>
      </c>
      <c r="G51" s="6">
        <v>244</v>
      </c>
      <c r="H51" s="74">
        <v>98</v>
      </c>
      <c r="I51" s="74">
        <v>266.5</v>
      </c>
      <c r="J51" s="74">
        <v>266.5</v>
      </c>
      <c r="K51" s="74">
        <v>266.5</v>
      </c>
      <c r="L51" s="74">
        <f t="shared" si="7"/>
        <v>266.5</v>
      </c>
      <c r="M51" s="71">
        <f t="shared" si="2"/>
        <v>631</v>
      </c>
    </row>
    <row r="52" spans="1:13" ht="15.75" thickBot="1" x14ac:dyDescent="0.3">
      <c r="A52" s="18"/>
      <c r="B52" s="18"/>
      <c r="C52" s="18"/>
      <c r="D52" s="53" t="s">
        <v>35</v>
      </c>
      <c r="E52" s="53">
        <v>1003</v>
      </c>
      <c r="F52" s="53" t="s">
        <v>74</v>
      </c>
      <c r="G52" s="54">
        <v>611</v>
      </c>
      <c r="H52" s="74"/>
      <c r="I52" s="74"/>
      <c r="J52" s="74"/>
      <c r="K52" s="74"/>
      <c r="L52" s="74">
        <f t="shared" si="7"/>
        <v>0</v>
      </c>
      <c r="M52" s="71">
        <f t="shared" si="2"/>
        <v>0</v>
      </c>
    </row>
    <row r="53" spans="1:13" ht="15.75" thickBot="1" x14ac:dyDescent="0.3">
      <c r="A53" s="18"/>
      <c r="B53" s="18"/>
      <c r="C53" s="18"/>
      <c r="D53" s="12" t="s">
        <v>35</v>
      </c>
      <c r="E53" s="12" t="s">
        <v>38</v>
      </c>
      <c r="F53" s="12" t="s">
        <v>75</v>
      </c>
      <c r="G53" s="6">
        <v>111</v>
      </c>
      <c r="H53" s="74">
        <v>7775.44</v>
      </c>
      <c r="I53" s="74">
        <v>8016.32</v>
      </c>
      <c r="J53" s="74">
        <v>7558.68</v>
      </c>
      <c r="K53" s="74">
        <v>7558.68</v>
      </c>
      <c r="L53" s="74">
        <f t="shared" si="7"/>
        <v>7558.68</v>
      </c>
      <c r="M53" s="71">
        <f t="shared" si="2"/>
        <v>23350.44</v>
      </c>
    </row>
    <row r="54" spans="1:13" ht="15.75" thickBot="1" x14ac:dyDescent="0.3">
      <c r="A54" s="18"/>
      <c r="B54" s="18"/>
      <c r="C54" s="18"/>
      <c r="D54" s="12" t="s">
        <v>35</v>
      </c>
      <c r="E54" s="12" t="s">
        <v>38</v>
      </c>
      <c r="F54" s="12" t="s">
        <v>75</v>
      </c>
      <c r="G54" s="6">
        <v>119</v>
      </c>
      <c r="H54" s="74">
        <v>2376.17</v>
      </c>
      <c r="I54" s="74">
        <v>2420.9299999999998</v>
      </c>
      <c r="J54" s="74">
        <v>2282.7199999999998</v>
      </c>
      <c r="K54" s="74">
        <v>2282.7199999999998</v>
      </c>
      <c r="L54" s="74">
        <f t="shared" si="7"/>
        <v>2282.7199999999998</v>
      </c>
      <c r="M54" s="71">
        <f t="shared" si="2"/>
        <v>7079.82</v>
      </c>
    </row>
    <row r="55" spans="1:13" ht="15.75" thickBot="1" x14ac:dyDescent="0.3">
      <c r="A55" s="18"/>
      <c r="B55" s="18"/>
      <c r="C55" s="18"/>
      <c r="D55" s="12" t="s">
        <v>35</v>
      </c>
      <c r="E55" s="12" t="s">
        <v>38</v>
      </c>
      <c r="F55" s="12" t="s">
        <v>75</v>
      </c>
      <c r="G55" s="6">
        <v>244</v>
      </c>
      <c r="H55" s="74">
        <v>144.1</v>
      </c>
      <c r="I55" s="74">
        <v>136</v>
      </c>
      <c r="J55" s="74">
        <v>136</v>
      </c>
      <c r="K55" s="74">
        <v>136</v>
      </c>
      <c r="L55" s="74">
        <f t="shared" si="7"/>
        <v>136</v>
      </c>
      <c r="M55" s="71">
        <f t="shared" si="2"/>
        <v>416.1</v>
      </c>
    </row>
    <row r="56" spans="1:13" ht="15.75" thickBot="1" x14ac:dyDescent="0.3">
      <c r="A56" s="18"/>
      <c r="B56" s="18"/>
      <c r="C56" s="18"/>
      <c r="D56" s="12" t="s">
        <v>35</v>
      </c>
      <c r="E56" s="12" t="s">
        <v>38</v>
      </c>
      <c r="F56" s="12" t="s">
        <v>75</v>
      </c>
      <c r="G56" s="6">
        <v>611</v>
      </c>
      <c r="H56" s="74">
        <v>26045.82</v>
      </c>
      <c r="I56" s="74">
        <v>26958.05</v>
      </c>
      <c r="J56" s="74">
        <v>26383.599999999999</v>
      </c>
      <c r="K56" s="74">
        <v>26383.599999999999</v>
      </c>
      <c r="L56" s="74">
        <f t="shared" si="7"/>
        <v>26383.599999999999</v>
      </c>
      <c r="M56" s="71">
        <f t="shared" si="2"/>
        <v>79387.47</v>
      </c>
    </row>
    <row r="57" spans="1:13" ht="15.75" thickBot="1" x14ac:dyDescent="0.3">
      <c r="A57" s="18"/>
      <c r="B57" s="18"/>
      <c r="C57" s="18"/>
      <c r="D57" s="12" t="s">
        <v>35</v>
      </c>
      <c r="E57" s="12" t="s">
        <v>38</v>
      </c>
      <c r="F57" s="12" t="s">
        <v>75</v>
      </c>
      <c r="G57" s="6">
        <v>612</v>
      </c>
      <c r="H57" s="74"/>
      <c r="I57" s="74">
        <v>50</v>
      </c>
      <c r="J57" s="74">
        <v>50</v>
      </c>
      <c r="K57" s="74">
        <v>50</v>
      </c>
      <c r="L57" s="74">
        <f t="shared" si="7"/>
        <v>50</v>
      </c>
      <c r="M57" s="71">
        <f t="shared" si="2"/>
        <v>100</v>
      </c>
    </row>
    <row r="58" spans="1:13" ht="15.75" thickBot="1" x14ac:dyDescent="0.3">
      <c r="A58" s="18"/>
      <c r="B58" s="18"/>
      <c r="C58" s="18"/>
      <c r="D58" s="12" t="s">
        <v>35</v>
      </c>
      <c r="E58" s="12" t="s">
        <v>38</v>
      </c>
      <c r="F58" s="12" t="s">
        <v>43</v>
      </c>
      <c r="G58" s="6">
        <v>111</v>
      </c>
      <c r="H58" s="74">
        <v>32516.26</v>
      </c>
      <c r="I58" s="74">
        <v>36081.51</v>
      </c>
      <c r="J58" s="74">
        <v>33101.08</v>
      </c>
      <c r="K58" s="74">
        <f t="shared" ref="K58:K59" si="15">J58</f>
        <v>33101.08</v>
      </c>
      <c r="L58" s="74">
        <f t="shared" si="7"/>
        <v>33101.08</v>
      </c>
      <c r="M58" s="71">
        <f t="shared" si="2"/>
        <v>101698.85</v>
      </c>
    </row>
    <row r="59" spans="1:13" ht="15.75" thickBot="1" x14ac:dyDescent="0.3">
      <c r="A59" s="18"/>
      <c r="B59" s="18"/>
      <c r="C59" s="18"/>
      <c r="D59" s="12" t="s">
        <v>35</v>
      </c>
      <c r="E59" s="12" t="s">
        <v>40</v>
      </c>
      <c r="F59" s="12" t="s">
        <v>43</v>
      </c>
      <c r="G59" s="6">
        <v>111</v>
      </c>
      <c r="H59" s="74">
        <v>2682.94</v>
      </c>
      <c r="I59" s="74">
        <v>3775.7</v>
      </c>
      <c r="J59" s="74">
        <v>2105.2399999999998</v>
      </c>
      <c r="K59" s="74">
        <f t="shared" si="15"/>
        <v>2105.2399999999998</v>
      </c>
      <c r="L59" s="74">
        <f t="shared" si="7"/>
        <v>2105.2399999999998</v>
      </c>
      <c r="M59" s="71">
        <f t="shared" si="2"/>
        <v>8563.8799999999992</v>
      </c>
    </row>
    <row r="60" spans="1:13" ht="15.75" thickBot="1" x14ac:dyDescent="0.3">
      <c r="A60" s="18"/>
      <c r="B60" s="18"/>
      <c r="C60" s="18"/>
      <c r="D60" s="12" t="s">
        <v>35</v>
      </c>
      <c r="E60" s="12" t="s">
        <v>38</v>
      </c>
      <c r="F60" s="12" t="s">
        <v>43</v>
      </c>
      <c r="G60" s="6">
        <v>112</v>
      </c>
      <c r="H60" s="74"/>
      <c r="I60" s="74"/>
      <c r="J60" s="74"/>
      <c r="K60" s="74"/>
      <c r="L60" s="74">
        <f t="shared" si="7"/>
        <v>0</v>
      </c>
      <c r="M60" s="71">
        <f t="shared" si="2"/>
        <v>0</v>
      </c>
    </row>
    <row r="61" spans="1:13" ht="15.75" thickBot="1" x14ac:dyDescent="0.3">
      <c r="A61" s="18"/>
      <c r="B61" s="18"/>
      <c r="C61" s="18"/>
      <c r="D61" s="12" t="s">
        <v>35</v>
      </c>
      <c r="E61" s="12" t="s">
        <v>38</v>
      </c>
      <c r="F61" s="12" t="s">
        <v>43</v>
      </c>
      <c r="G61" s="6">
        <v>113</v>
      </c>
      <c r="H61" s="74"/>
      <c r="I61" s="74"/>
      <c r="J61" s="74"/>
      <c r="K61" s="74"/>
      <c r="L61" s="74">
        <f t="shared" si="7"/>
        <v>0</v>
      </c>
      <c r="M61" s="71">
        <f t="shared" si="2"/>
        <v>0</v>
      </c>
    </row>
    <row r="62" spans="1:13" ht="15.75" thickBot="1" x14ac:dyDescent="0.3">
      <c r="A62" s="18"/>
      <c r="B62" s="18"/>
      <c r="C62" s="18"/>
      <c r="D62" s="12" t="s">
        <v>35</v>
      </c>
      <c r="E62" s="12" t="s">
        <v>38</v>
      </c>
      <c r="F62" s="12" t="s">
        <v>43</v>
      </c>
      <c r="G62" s="6">
        <v>119</v>
      </c>
      <c r="H62" s="74">
        <v>9813.94</v>
      </c>
      <c r="I62" s="74">
        <v>10896.62</v>
      </c>
      <c r="J62" s="74">
        <v>9996.5300000000007</v>
      </c>
      <c r="K62" s="74">
        <f t="shared" ref="K62" si="16">J62</f>
        <v>9996.5300000000007</v>
      </c>
      <c r="L62" s="74">
        <f t="shared" si="7"/>
        <v>9996.5300000000007</v>
      </c>
      <c r="M62" s="71">
        <f t="shared" si="2"/>
        <v>30707.090000000004</v>
      </c>
    </row>
    <row r="63" spans="1:13" ht="15.75" thickBot="1" x14ac:dyDescent="0.3">
      <c r="A63" s="18"/>
      <c r="B63" s="18"/>
      <c r="C63" s="18"/>
      <c r="D63" s="12" t="s">
        <v>35</v>
      </c>
      <c r="E63" s="12" t="s">
        <v>40</v>
      </c>
      <c r="F63" s="12" t="s">
        <v>43</v>
      </c>
      <c r="G63" s="6">
        <v>119</v>
      </c>
      <c r="H63" s="74">
        <v>806.11</v>
      </c>
      <c r="I63" s="74">
        <v>1139.96</v>
      </c>
      <c r="J63" s="74"/>
      <c r="K63" s="74"/>
      <c r="L63" s="74"/>
      <c r="M63" s="71">
        <f t="shared" si="2"/>
        <v>1946.0700000000002</v>
      </c>
    </row>
    <row r="64" spans="1:13" ht="15.75" thickBot="1" x14ac:dyDescent="0.3">
      <c r="A64" s="18"/>
      <c r="B64" s="18"/>
      <c r="C64" s="18"/>
      <c r="D64" s="12" t="s">
        <v>35</v>
      </c>
      <c r="E64" s="12" t="s">
        <v>38</v>
      </c>
      <c r="F64" s="12" t="s">
        <v>43</v>
      </c>
      <c r="G64" s="6">
        <v>244</v>
      </c>
      <c r="H64" s="74">
        <v>2221.16</v>
      </c>
      <c r="I64" s="74">
        <v>2099.4899999999998</v>
      </c>
      <c r="J64" s="74">
        <v>2099.4899999999998</v>
      </c>
      <c r="K64" s="74">
        <v>2099.4899999999998</v>
      </c>
      <c r="L64" s="74">
        <f t="shared" ref="L64:L77" si="17">K64</f>
        <v>2099.4899999999998</v>
      </c>
      <c r="M64" s="71">
        <f t="shared" si="2"/>
        <v>6420.1399999999994</v>
      </c>
    </row>
    <row r="65" spans="1:13" ht="15.75" thickBot="1" x14ac:dyDescent="0.3">
      <c r="A65" s="18"/>
      <c r="B65" s="18"/>
      <c r="C65" s="18"/>
      <c r="D65" s="12" t="s">
        <v>35</v>
      </c>
      <c r="E65" s="12" t="s">
        <v>38</v>
      </c>
      <c r="F65" s="12" t="s">
        <v>43</v>
      </c>
      <c r="G65" s="6">
        <v>611</v>
      </c>
      <c r="H65" s="74">
        <v>104685.15</v>
      </c>
      <c r="I65" s="74">
        <v>108951.84</v>
      </c>
      <c r="J65" s="74">
        <v>96414</v>
      </c>
      <c r="K65" s="74">
        <f t="shared" ref="K65:K67" si="18">J65</f>
        <v>96414</v>
      </c>
      <c r="L65" s="74">
        <f t="shared" si="17"/>
        <v>96414</v>
      </c>
      <c r="M65" s="71">
        <f t="shared" si="2"/>
        <v>310050.99</v>
      </c>
    </row>
    <row r="66" spans="1:13" ht="15.75" thickBot="1" x14ac:dyDescent="0.3">
      <c r="A66" s="18"/>
      <c r="B66" s="18"/>
      <c r="C66" s="18"/>
      <c r="D66" s="12" t="s">
        <v>35</v>
      </c>
      <c r="E66" s="12" t="s">
        <v>38</v>
      </c>
      <c r="F66" s="12" t="s">
        <v>43</v>
      </c>
      <c r="G66" s="6">
        <v>612</v>
      </c>
      <c r="H66" s="74">
        <v>7241.11</v>
      </c>
      <c r="I66" s="74">
        <v>6533.13</v>
      </c>
      <c r="J66" s="74">
        <v>5358.22</v>
      </c>
      <c r="K66" s="74">
        <f t="shared" si="18"/>
        <v>5358.22</v>
      </c>
      <c r="L66" s="74">
        <f t="shared" si="17"/>
        <v>5358.22</v>
      </c>
      <c r="M66" s="71">
        <f t="shared" si="2"/>
        <v>19132.46</v>
      </c>
    </row>
    <row r="67" spans="1:13" ht="15.75" thickBot="1" x14ac:dyDescent="0.3">
      <c r="A67" s="18"/>
      <c r="B67" s="18"/>
      <c r="C67" s="18"/>
      <c r="D67" s="12" t="s">
        <v>35</v>
      </c>
      <c r="E67" s="12" t="s">
        <v>40</v>
      </c>
      <c r="F67" s="12" t="s">
        <v>43</v>
      </c>
      <c r="G67" s="6">
        <v>611</v>
      </c>
      <c r="H67" s="74">
        <v>14088.85</v>
      </c>
      <c r="I67" s="74">
        <v>12856.24</v>
      </c>
      <c r="J67" s="74">
        <v>11967.95</v>
      </c>
      <c r="K67" s="74">
        <f t="shared" si="18"/>
        <v>11967.95</v>
      </c>
      <c r="L67" s="74">
        <f t="shared" si="17"/>
        <v>11967.95</v>
      </c>
      <c r="M67" s="71">
        <f t="shared" si="2"/>
        <v>38913.040000000001</v>
      </c>
    </row>
    <row r="68" spans="1:13" ht="15.75" thickBot="1" x14ac:dyDescent="0.3">
      <c r="A68" s="18"/>
      <c r="B68" s="18"/>
      <c r="C68" s="18"/>
      <c r="D68" s="12" t="s">
        <v>35</v>
      </c>
      <c r="E68" s="12" t="s">
        <v>38</v>
      </c>
      <c r="F68" s="12" t="s">
        <v>43</v>
      </c>
      <c r="G68" s="6">
        <v>612</v>
      </c>
      <c r="H68" s="96"/>
      <c r="I68" s="74"/>
      <c r="J68" s="74"/>
      <c r="K68" s="74"/>
      <c r="L68" s="74">
        <f t="shared" si="17"/>
        <v>0</v>
      </c>
      <c r="M68" s="71">
        <f t="shared" si="2"/>
        <v>0</v>
      </c>
    </row>
    <row r="69" spans="1:13" ht="15.75" thickBot="1" x14ac:dyDescent="0.3">
      <c r="A69" s="18"/>
      <c r="B69" s="18"/>
      <c r="C69" s="18"/>
      <c r="D69" s="12" t="s">
        <v>35</v>
      </c>
      <c r="E69" s="12" t="s">
        <v>38</v>
      </c>
      <c r="F69" s="12" t="s">
        <v>100</v>
      </c>
      <c r="G69" s="6">
        <v>111</v>
      </c>
      <c r="H69" s="96">
        <v>3143.29</v>
      </c>
      <c r="I69" s="74">
        <v>5065.93</v>
      </c>
      <c r="J69" s="75"/>
      <c r="K69" s="75"/>
      <c r="L69" s="74">
        <f t="shared" si="17"/>
        <v>0</v>
      </c>
      <c r="M69" s="71">
        <f t="shared" si="2"/>
        <v>8209.2200000000012</v>
      </c>
    </row>
    <row r="70" spans="1:13" ht="15.75" thickBot="1" x14ac:dyDescent="0.3">
      <c r="A70" s="18"/>
      <c r="B70" s="18"/>
      <c r="C70" s="18"/>
      <c r="D70" s="12" t="s">
        <v>35</v>
      </c>
      <c r="E70" s="12" t="s">
        <v>38</v>
      </c>
      <c r="F70" s="12" t="s">
        <v>100</v>
      </c>
      <c r="G70" s="6">
        <v>119</v>
      </c>
      <c r="H70" s="96">
        <v>947.43</v>
      </c>
      <c r="I70" s="74">
        <v>1526.91</v>
      </c>
      <c r="J70" s="75"/>
      <c r="K70" s="75"/>
      <c r="L70" s="74">
        <f t="shared" si="17"/>
        <v>0</v>
      </c>
      <c r="M70" s="71">
        <f t="shared" si="2"/>
        <v>2474.34</v>
      </c>
    </row>
    <row r="71" spans="1:13" ht="15" customHeight="1" thickBot="1" x14ac:dyDescent="0.3">
      <c r="A71" s="18"/>
      <c r="B71" s="18"/>
      <c r="C71" s="18"/>
      <c r="D71" s="12" t="s">
        <v>35</v>
      </c>
      <c r="E71" s="12" t="s">
        <v>38</v>
      </c>
      <c r="F71" s="12" t="s">
        <v>100</v>
      </c>
      <c r="G71" s="6">
        <v>611</v>
      </c>
      <c r="H71" s="96">
        <v>10841.13</v>
      </c>
      <c r="I71" s="74">
        <v>21245.16</v>
      </c>
      <c r="J71" s="75"/>
      <c r="K71" s="75"/>
      <c r="L71" s="74">
        <f t="shared" si="17"/>
        <v>0</v>
      </c>
      <c r="M71" s="71">
        <f t="shared" si="2"/>
        <v>32086.29</v>
      </c>
    </row>
    <row r="72" spans="1:13" ht="15.75" customHeight="1" thickBot="1" x14ac:dyDescent="0.3">
      <c r="A72" s="18"/>
      <c r="B72" s="18"/>
      <c r="C72" s="18"/>
      <c r="D72" s="12" t="s">
        <v>35</v>
      </c>
      <c r="E72" s="12" t="s">
        <v>38</v>
      </c>
      <c r="F72" s="12" t="s">
        <v>43</v>
      </c>
      <c r="G72" s="6">
        <v>611</v>
      </c>
      <c r="H72" s="74"/>
      <c r="I72" s="74"/>
      <c r="J72" s="74"/>
      <c r="K72" s="74"/>
      <c r="L72" s="74">
        <f t="shared" si="17"/>
        <v>0</v>
      </c>
      <c r="M72" s="71">
        <f t="shared" si="2"/>
        <v>0</v>
      </c>
    </row>
    <row r="73" spans="1:13" ht="15.75" customHeight="1" thickBot="1" x14ac:dyDescent="0.3">
      <c r="A73" s="18"/>
      <c r="B73" s="18"/>
      <c r="C73" s="18"/>
      <c r="D73" s="12" t="s">
        <v>35</v>
      </c>
      <c r="E73" s="12" t="s">
        <v>38</v>
      </c>
      <c r="F73" s="12" t="s">
        <v>76</v>
      </c>
      <c r="G73" s="6">
        <v>612</v>
      </c>
      <c r="H73" s="74">
        <v>980.12</v>
      </c>
      <c r="I73" s="74">
        <v>1071.55</v>
      </c>
      <c r="J73" s="74"/>
      <c r="K73" s="74"/>
      <c r="L73" s="74">
        <f t="shared" si="17"/>
        <v>0</v>
      </c>
      <c r="M73" s="71">
        <f t="shared" si="2"/>
        <v>2051.67</v>
      </c>
    </row>
    <row r="74" spans="1:13" ht="15.75" customHeight="1" thickBot="1" x14ac:dyDescent="0.3">
      <c r="A74" s="18"/>
      <c r="B74" s="18"/>
      <c r="C74" s="18"/>
      <c r="D74" s="12" t="s">
        <v>35</v>
      </c>
      <c r="E74" s="12" t="s">
        <v>38</v>
      </c>
      <c r="F74" s="12" t="s">
        <v>76</v>
      </c>
      <c r="G74" s="6">
        <v>244</v>
      </c>
      <c r="H74" s="74">
        <v>909.88</v>
      </c>
      <c r="I74" s="74">
        <v>895.95</v>
      </c>
      <c r="J74" s="74">
        <v>1574</v>
      </c>
      <c r="K74" s="74">
        <v>1574</v>
      </c>
      <c r="L74" s="74">
        <f t="shared" si="17"/>
        <v>1574</v>
      </c>
      <c r="M74" s="71">
        <f t="shared" si="2"/>
        <v>3379.83</v>
      </c>
    </row>
    <row r="75" spans="1:13" ht="15.75" customHeight="1" thickBot="1" x14ac:dyDescent="0.3">
      <c r="A75" s="18"/>
      <c r="B75" s="18"/>
      <c r="C75" s="18"/>
      <c r="D75" s="12" t="s">
        <v>35</v>
      </c>
      <c r="E75" s="12" t="s">
        <v>38</v>
      </c>
      <c r="F75" s="12" t="s">
        <v>16</v>
      </c>
      <c r="G75" s="6">
        <v>244</v>
      </c>
      <c r="H75" s="74"/>
      <c r="I75" s="74"/>
      <c r="J75" s="74"/>
      <c r="K75" s="74"/>
      <c r="L75" s="74">
        <f t="shared" si="17"/>
        <v>0</v>
      </c>
      <c r="M75" s="71">
        <f t="shared" si="2"/>
        <v>0</v>
      </c>
    </row>
    <row r="76" spans="1:13" ht="15.75" customHeight="1" thickBot="1" x14ac:dyDescent="0.3">
      <c r="A76" s="18"/>
      <c r="B76" s="18"/>
      <c r="C76" s="18"/>
      <c r="D76" s="12" t="s">
        <v>35</v>
      </c>
      <c r="E76" s="12" t="s">
        <v>38</v>
      </c>
      <c r="F76" s="12" t="s">
        <v>16</v>
      </c>
      <c r="G76" s="6">
        <v>612</v>
      </c>
      <c r="H76" s="74">
        <v>19.09</v>
      </c>
      <c r="I76" s="74">
        <v>19.87</v>
      </c>
      <c r="J76" s="74"/>
      <c r="K76" s="74"/>
      <c r="L76" s="74">
        <f t="shared" si="17"/>
        <v>0</v>
      </c>
      <c r="M76" s="71">
        <f t="shared" ref="M76:M153" si="19">H76+I76+J76</f>
        <v>38.96</v>
      </c>
    </row>
    <row r="77" spans="1:13" ht="15.75" customHeight="1" thickBot="1" x14ac:dyDescent="0.3">
      <c r="A77" s="18"/>
      <c r="B77" s="18"/>
      <c r="C77" s="18"/>
      <c r="D77" s="12" t="s">
        <v>35</v>
      </c>
      <c r="E77" s="12" t="s">
        <v>38</v>
      </c>
      <c r="F77" s="12" t="s">
        <v>86</v>
      </c>
      <c r="G77" s="6">
        <v>611</v>
      </c>
      <c r="H77" s="74">
        <v>383.35</v>
      </c>
      <c r="I77" s="74">
        <v>1676.27</v>
      </c>
      <c r="J77" s="74"/>
      <c r="K77" s="74"/>
      <c r="L77" s="74">
        <f t="shared" si="17"/>
        <v>0</v>
      </c>
      <c r="M77" s="71">
        <f t="shared" si="19"/>
        <v>2059.62</v>
      </c>
    </row>
    <row r="78" spans="1:13" ht="15.75" customHeight="1" thickBot="1" x14ac:dyDescent="0.3">
      <c r="A78" s="18"/>
      <c r="B78" s="18"/>
      <c r="C78" s="18"/>
      <c r="D78" s="12" t="s">
        <v>35</v>
      </c>
      <c r="E78" s="12" t="s">
        <v>38</v>
      </c>
      <c r="F78" s="12" t="s">
        <v>86</v>
      </c>
      <c r="G78" s="6">
        <v>111</v>
      </c>
      <c r="H78" s="74"/>
      <c r="I78" s="74">
        <v>323.22000000000003</v>
      </c>
      <c r="J78" s="74"/>
      <c r="K78" s="74"/>
      <c r="L78" s="74"/>
      <c r="M78" s="71">
        <f t="shared" si="19"/>
        <v>323.22000000000003</v>
      </c>
    </row>
    <row r="79" spans="1:13" ht="15.75" customHeight="1" thickBot="1" x14ac:dyDescent="0.3">
      <c r="A79" s="18"/>
      <c r="B79" s="18"/>
      <c r="C79" s="18"/>
      <c r="D79" s="12" t="s">
        <v>35</v>
      </c>
      <c r="E79" s="12" t="s">
        <v>38</v>
      </c>
      <c r="F79" s="12" t="s">
        <v>86</v>
      </c>
      <c r="G79" s="6">
        <v>119</v>
      </c>
      <c r="H79" s="74"/>
      <c r="I79" s="74">
        <v>97.2</v>
      </c>
      <c r="J79" s="74"/>
      <c r="K79" s="74"/>
      <c r="L79" s="74"/>
      <c r="M79" s="71">
        <f t="shared" si="19"/>
        <v>97.2</v>
      </c>
    </row>
    <row r="80" spans="1:13" ht="15.75" customHeight="1" thickBot="1" x14ac:dyDescent="0.3">
      <c r="A80" s="18"/>
      <c r="B80" s="18"/>
      <c r="C80" s="18"/>
      <c r="D80" s="12" t="s">
        <v>35</v>
      </c>
      <c r="E80" s="12" t="s">
        <v>38</v>
      </c>
      <c r="F80" s="12" t="s">
        <v>104</v>
      </c>
      <c r="G80" s="6">
        <v>111</v>
      </c>
      <c r="H80" s="74"/>
      <c r="I80" s="74">
        <v>29.85</v>
      </c>
      <c r="J80" s="74"/>
      <c r="K80" s="74"/>
      <c r="L80" s="74"/>
      <c r="M80" s="71">
        <f t="shared" si="19"/>
        <v>29.85</v>
      </c>
    </row>
    <row r="81" spans="1:13" ht="15.75" customHeight="1" thickBot="1" x14ac:dyDescent="0.3">
      <c r="A81" s="18"/>
      <c r="B81" s="18"/>
      <c r="C81" s="18"/>
      <c r="D81" s="12" t="s">
        <v>35</v>
      </c>
      <c r="E81" s="12" t="s">
        <v>38</v>
      </c>
      <c r="F81" s="12" t="s">
        <v>105</v>
      </c>
      <c r="G81" s="6">
        <v>119</v>
      </c>
      <c r="H81" s="74"/>
      <c r="I81" s="74">
        <v>9.01</v>
      </c>
      <c r="J81" s="74"/>
      <c r="K81" s="74"/>
      <c r="L81" s="74"/>
      <c r="M81" s="71">
        <f t="shared" si="19"/>
        <v>9.01</v>
      </c>
    </row>
    <row r="82" spans="1:13" ht="15.75" customHeight="1" thickBot="1" x14ac:dyDescent="0.3">
      <c r="A82" s="18"/>
      <c r="B82" s="18"/>
      <c r="C82" s="18"/>
      <c r="D82" s="12" t="s">
        <v>35</v>
      </c>
      <c r="E82" s="12" t="s">
        <v>38</v>
      </c>
      <c r="F82" s="12" t="s">
        <v>106</v>
      </c>
      <c r="G82" s="6">
        <v>611</v>
      </c>
      <c r="H82" s="74"/>
      <c r="I82" s="74">
        <v>155.44</v>
      </c>
      <c r="J82" s="74"/>
      <c r="K82" s="74"/>
      <c r="L82" s="74"/>
      <c r="M82" s="71">
        <f t="shared" si="19"/>
        <v>155.44</v>
      </c>
    </row>
    <row r="83" spans="1:13" ht="15.75" customHeight="1" thickBot="1" x14ac:dyDescent="0.3">
      <c r="A83" s="18"/>
      <c r="B83" s="18"/>
      <c r="C83" s="18"/>
      <c r="D83" s="12" t="s">
        <v>35</v>
      </c>
      <c r="E83" s="12" t="s">
        <v>37</v>
      </c>
      <c r="F83" s="12" t="s">
        <v>96</v>
      </c>
      <c r="G83" s="6">
        <v>244</v>
      </c>
      <c r="H83" s="74"/>
      <c r="I83" s="74">
        <v>844</v>
      </c>
      <c r="J83" s="74">
        <v>844</v>
      </c>
      <c r="K83" s="74">
        <v>844</v>
      </c>
      <c r="L83" s="74">
        <f t="shared" ref="L83:L84" si="20">K83</f>
        <v>844</v>
      </c>
      <c r="M83" s="71">
        <f t="shared" si="19"/>
        <v>1688</v>
      </c>
    </row>
    <row r="84" spans="1:13" ht="15.75" customHeight="1" thickBot="1" x14ac:dyDescent="0.3">
      <c r="A84" s="18"/>
      <c r="B84" s="18"/>
      <c r="C84" s="18"/>
      <c r="D84" s="12" t="s">
        <v>35</v>
      </c>
      <c r="E84" s="12" t="s">
        <v>38</v>
      </c>
      <c r="F84" s="12" t="s">
        <v>101</v>
      </c>
      <c r="G84" s="6">
        <v>244</v>
      </c>
      <c r="H84" s="74"/>
      <c r="I84" s="74">
        <v>17.05</v>
      </c>
      <c r="J84" s="74"/>
      <c r="K84" s="74"/>
      <c r="L84" s="74">
        <f t="shared" si="20"/>
        <v>0</v>
      </c>
      <c r="M84" s="71">
        <f t="shared" si="19"/>
        <v>17.05</v>
      </c>
    </row>
    <row r="85" spans="1:13" ht="15.75" customHeight="1" thickBot="1" x14ac:dyDescent="0.3">
      <c r="A85" s="18"/>
      <c r="B85" s="18"/>
      <c r="C85" s="18"/>
      <c r="D85" s="53" t="s">
        <v>35</v>
      </c>
      <c r="E85" s="53" t="s">
        <v>44</v>
      </c>
      <c r="F85" s="53" t="s">
        <v>47</v>
      </c>
      <c r="G85" s="54">
        <v>244</v>
      </c>
      <c r="H85" s="74">
        <v>678.64</v>
      </c>
      <c r="I85" s="74">
        <v>819.96</v>
      </c>
      <c r="J85" s="74">
        <v>892.29</v>
      </c>
      <c r="K85" s="74">
        <v>874.09</v>
      </c>
      <c r="L85" s="74">
        <v>874.01</v>
      </c>
      <c r="M85" s="71">
        <f t="shared" si="19"/>
        <v>2390.89</v>
      </c>
    </row>
    <row r="86" spans="1:13" ht="15.75" customHeight="1" thickBot="1" x14ac:dyDescent="0.3">
      <c r="A86" s="18"/>
      <c r="B86" s="18"/>
      <c r="C86" s="18"/>
      <c r="D86" s="53" t="s">
        <v>35</v>
      </c>
      <c r="E86" s="53" t="s">
        <v>44</v>
      </c>
      <c r="F86" s="53" t="s">
        <v>47</v>
      </c>
      <c r="G86" s="54">
        <v>612</v>
      </c>
      <c r="H86" s="74">
        <v>6219.9</v>
      </c>
      <c r="I86" s="74">
        <v>8451.09</v>
      </c>
      <c r="J86" s="74">
        <v>8547.2099999999991</v>
      </c>
      <c r="K86" s="74">
        <v>8425.2999999999993</v>
      </c>
      <c r="L86" s="74">
        <f t="shared" ref="L86" si="21">K86</f>
        <v>8425.2999999999993</v>
      </c>
      <c r="M86" s="71">
        <f t="shared" si="19"/>
        <v>23218.199999999997</v>
      </c>
    </row>
    <row r="87" spans="1:13" ht="15.75" customHeight="1" thickBot="1" x14ac:dyDescent="0.3">
      <c r="A87" s="18"/>
      <c r="B87" s="18"/>
      <c r="C87" s="18"/>
      <c r="D87" s="53" t="s">
        <v>35</v>
      </c>
      <c r="E87" s="53" t="s">
        <v>44</v>
      </c>
      <c r="F87" s="53" t="s">
        <v>103</v>
      </c>
      <c r="G87" s="54">
        <v>244</v>
      </c>
      <c r="H87" s="74"/>
      <c r="I87" s="74">
        <v>117.9</v>
      </c>
      <c r="J87" s="74"/>
      <c r="K87" s="74"/>
      <c r="L87" s="74"/>
      <c r="M87" s="71">
        <f t="shared" si="19"/>
        <v>117.9</v>
      </c>
    </row>
    <row r="88" spans="1:13" ht="15.75" customHeight="1" thickBot="1" x14ac:dyDescent="0.3">
      <c r="A88" s="18"/>
      <c r="B88" s="18"/>
      <c r="C88" s="18"/>
      <c r="D88" s="53" t="s">
        <v>35</v>
      </c>
      <c r="E88" s="53" t="s">
        <v>44</v>
      </c>
      <c r="F88" s="53" t="s">
        <v>103</v>
      </c>
      <c r="G88" s="54">
        <v>612</v>
      </c>
      <c r="H88" s="74"/>
      <c r="I88" s="74">
        <v>60</v>
      </c>
      <c r="J88" s="74"/>
      <c r="K88" s="74"/>
      <c r="L88" s="74"/>
      <c r="M88" s="71">
        <f t="shared" si="19"/>
        <v>60</v>
      </c>
    </row>
    <row r="89" spans="1:13" ht="15.75" customHeight="1" thickBot="1" x14ac:dyDescent="0.3">
      <c r="A89" s="18"/>
      <c r="B89" s="18"/>
      <c r="C89" s="18"/>
      <c r="D89" s="53"/>
      <c r="E89" s="53" t="s">
        <v>44</v>
      </c>
      <c r="F89" s="53" t="s">
        <v>97</v>
      </c>
      <c r="G89" s="54">
        <v>244</v>
      </c>
      <c r="H89" s="74"/>
      <c r="I89" s="74">
        <v>859.12</v>
      </c>
      <c r="J89" s="74">
        <v>979.12</v>
      </c>
      <c r="K89" s="74">
        <v>979.12</v>
      </c>
      <c r="L89" s="74">
        <f t="shared" ref="L89" si="22">K89</f>
        <v>979.12</v>
      </c>
      <c r="M89" s="71">
        <f t="shared" si="19"/>
        <v>1838.24</v>
      </c>
    </row>
    <row r="90" spans="1:13" ht="15.75" customHeight="1" thickBot="1" x14ac:dyDescent="0.3">
      <c r="A90" s="18"/>
      <c r="B90" s="18"/>
      <c r="C90" s="18"/>
      <c r="D90" s="53"/>
      <c r="E90" s="53" t="s">
        <v>44</v>
      </c>
      <c r="F90" s="53" t="s">
        <v>97</v>
      </c>
      <c r="G90" s="54">
        <v>321</v>
      </c>
      <c r="H90" s="74"/>
      <c r="I90" s="74">
        <v>120</v>
      </c>
      <c r="J90" s="74"/>
      <c r="K90" s="74"/>
      <c r="L90" s="74"/>
      <c r="M90" s="71">
        <f t="shared" si="19"/>
        <v>120</v>
      </c>
    </row>
    <row r="91" spans="1:13" ht="15.75" customHeight="1" thickBot="1" x14ac:dyDescent="0.3">
      <c r="A91" s="18"/>
      <c r="B91" s="18"/>
      <c r="C91" s="18"/>
      <c r="D91" s="53"/>
      <c r="E91" s="53" t="s">
        <v>44</v>
      </c>
      <c r="F91" s="53" t="s">
        <v>97</v>
      </c>
      <c r="G91" s="54">
        <v>612</v>
      </c>
      <c r="H91" s="74"/>
      <c r="I91" s="74">
        <v>4069.48</v>
      </c>
      <c r="J91" s="74">
        <v>4069.78</v>
      </c>
      <c r="K91" s="74">
        <v>4069.78</v>
      </c>
      <c r="L91" s="74">
        <f t="shared" ref="L91" si="23">K91</f>
        <v>4069.78</v>
      </c>
      <c r="M91" s="71">
        <f t="shared" si="19"/>
        <v>8139.26</v>
      </c>
    </row>
    <row r="92" spans="1:13" ht="15.75" customHeight="1" thickBot="1" x14ac:dyDescent="0.3">
      <c r="A92" s="18"/>
      <c r="B92" s="18"/>
      <c r="C92" s="18"/>
      <c r="D92" s="53"/>
      <c r="E92" s="53" t="s">
        <v>44</v>
      </c>
      <c r="F92" s="53" t="s">
        <v>107</v>
      </c>
      <c r="G92" s="54">
        <v>244</v>
      </c>
      <c r="H92" s="74"/>
      <c r="I92" s="74">
        <v>0.73</v>
      </c>
      <c r="J92" s="74"/>
      <c r="K92" s="74"/>
      <c r="L92" s="74"/>
      <c r="M92" s="71">
        <f t="shared" si="19"/>
        <v>0.73</v>
      </c>
    </row>
    <row r="93" spans="1:13" ht="15.75" customHeight="1" thickBot="1" x14ac:dyDescent="0.3">
      <c r="A93" s="18"/>
      <c r="B93" s="18"/>
      <c r="C93" s="18"/>
      <c r="D93" s="53"/>
      <c r="E93" s="53" t="s">
        <v>44</v>
      </c>
      <c r="F93" s="53" t="s">
        <v>107</v>
      </c>
      <c r="G93" s="54">
        <v>321</v>
      </c>
      <c r="H93" s="74"/>
      <c r="I93" s="74">
        <v>0.5</v>
      </c>
      <c r="J93" s="74"/>
      <c r="K93" s="74"/>
      <c r="L93" s="74"/>
      <c r="M93" s="71">
        <f t="shared" si="19"/>
        <v>0.5</v>
      </c>
    </row>
    <row r="94" spans="1:13" ht="15.75" customHeight="1" thickBot="1" x14ac:dyDescent="0.3">
      <c r="A94" s="18"/>
      <c r="B94" s="18"/>
      <c r="C94" s="18"/>
      <c r="D94" s="53"/>
      <c r="E94" s="53" t="s">
        <v>44</v>
      </c>
      <c r="F94" s="53" t="s">
        <v>107</v>
      </c>
      <c r="G94" s="54">
        <v>612</v>
      </c>
      <c r="H94" s="74"/>
      <c r="I94" s="74">
        <v>4.07</v>
      </c>
      <c r="J94" s="74"/>
      <c r="K94" s="74"/>
      <c r="L94" s="74"/>
      <c r="M94" s="71">
        <f t="shared" si="19"/>
        <v>4.07</v>
      </c>
    </row>
    <row r="95" spans="1:13" ht="15.75" customHeight="1" thickBot="1" x14ac:dyDescent="0.3">
      <c r="A95" s="18"/>
      <c r="B95" s="18"/>
      <c r="C95" s="18"/>
      <c r="D95" s="12" t="s">
        <v>35</v>
      </c>
      <c r="E95" s="12" t="s">
        <v>38</v>
      </c>
      <c r="F95" s="12" t="s">
        <v>77</v>
      </c>
      <c r="G95" s="6">
        <v>244</v>
      </c>
      <c r="H95" s="74">
        <v>596.33000000000004</v>
      </c>
      <c r="I95" s="74">
        <v>526.99</v>
      </c>
      <c r="J95" s="74">
        <v>559.64</v>
      </c>
      <c r="K95" s="74">
        <f t="shared" ref="K95" si="24">J95</f>
        <v>559.64</v>
      </c>
      <c r="L95" s="74">
        <f t="shared" ref="L95:L120" si="25">K95</f>
        <v>559.64</v>
      </c>
      <c r="M95" s="71">
        <f t="shared" si="19"/>
        <v>1682.96</v>
      </c>
    </row>
    <row r="96" spans="1:13" ht="15.75" customHeight="1" thickBot="1" x14ac:dyDescent="0.3">
      <c r="A96" s="18"/>
      <c r="B96" s="18"/>
      <c r="C96" s="18"/>
      <c r="D96" s="12" t="s">
        <v>35</v>
      </c>
      <c r="E96" s="12" t="s">
        <v>41</v>
      </c>
      <c r="F96" s="12" t="s">
        <v>77</v>
      </c>
      <c r="G96" s="6">
        <v>323</v>
      </c>
      <c r="H96" s="74">
        <v>1900.99</v>
      </c>
      <c r="I96" s="74">
        <v>2384.9299999999998</v>
      </c>
      <c r="J96" s="74">
        <v>2384.9299999999998</v>
      </c>
      <c r="K96" s="74">
        <v>2384.9299999999998</v>
      </c>
      <c r="L96" s="74">
        <f t="shared" si="25"/>
        <v>2384.9299999999998</v>
      </c>
      <c r="M96" s="71">
        <f t="shared" si="19"/>
        <v>6670.85</v>
      </c>
    </row>
    <row r="97" spans="1:13" ht="15.75" customHeight="1" thickBot="1" x14ac:dyDescent="0.3">
      <c r="A97" s="18"/>
      <c r="B97" s="18"/>
      <c r="C97" s="18"/>
      <c r="D97" s="12" t="s">
        <v>35</v>
      </c>
      <c r="E97" s="12" t="s">
        <v>41</v>
      </c>
      <c r="F97" s="12" t="s">
        <v>78</v>
      </c>
      <c r="G97" s="6">
        <v>612</v>
      </c>
      <c r="H97" s="74">
        <v>1278.1600000000001</v>
      </c>
      <c r="I97" s="74">
        <v>1441.08</v>
      </c>
      <c r="J97" s="74">
        <v>1408.43</v>
      </c>
      <c r="K97" s="74">
        <f t="shared" ref="K97" si="26">J97</f>
        <v>1408.43</v>
      </c>
      <c r="L97" s="74">
        <f t="shared" si="25"/>
        <v>1408.43</v>
      </c>
      <c r="M97" s="71">
        <f t="shared" si="19"/>
        <v>4127.67</v>
      </c>
    </row>
    <row r="98" spans="1:13" ht="15.75" customHeight="1" thickBot="1" x14ac:dyDescent="0.3">
      <c r="A98" s="18"/>
      <c r="B98" s="18"/>
      <c r="C98" s="18"/>
      <c r="D98" s="12" t="s">
        <v>35</v>
      </c>
      <c r="E98" s="12" t="s">
        <v>41</v>
      </c>
      <c r="F98" s="12" t="s">
        <v>79</v>
      </c>
      <c r="G98" s="6">
        <v>244</v>
      </c>
      <c r="H98" s="74">
        <v>69.959999999999994</v>
      </c>
      <c r="I98" s="74">
        <v>55.96</v>
      </c>
      <c r="J98" s="74"/>
      <c r="K98" s="74"/>
      <c r="L98" s="74">
        <f t="shared" si="25"/>
        <v>0</v>
      </c>
      <c r="M98" s="71">
        <f t="shared" si="19"/>
        <v>125.91999999999999</v>
      </c>
    </row>
    <row r="99" spans="1:13" ht="15.75" customHeight="1" thickBot="1" x14ac:dyDescent="0.3">
      <c r="A99" s="18"/>
      <c r="B99" s="18"/>
      <c r="C99" s="18"/>
      <c r="D99" s="12" t="s">
        <v>35</v>
      </c>
      <c r="E99" s="12" t="s">
        <v>41</v>
      </c>
      <c r="F99" s="12" t="s">
        <v>79</v>
      </c>
      <c r="G99" s="6">
        <v>323</v>
      </c>
      <c r="H99" s="74">
        <v>595.55999999999995</v>
      </c>
      <c r="I99" s="74">
        <v>689.16</v>
      </c>
      <c r="J99" s="74">
        <v>619.39</v>
      </c>
      <c r="K99" s="74">
        <v>644.16</v>
      </c>
      <c r="L99" s="74">
        <f t="shared" si="25"/>
        <v>644.16</v>
      </c>
      <c r="M99" s="71">
        <f t="shared" si="19"/>
        <v>1904.1099999999997</v>
      </c>
    </row>
    <row r="100" spans="1:13" ht="15.75" customHeight="1" thickBot="1" x14ac:dyDescent="0.3">
      <c r="A100" s="18"/>
      <c r="B100" s="18"/>
      <c r="C100" s="18"/>
      <c r="D100" s="12" t="s">
        <v>35</v>
      </c>
      <c r="E100" s="12" t="s">
        <v>41</v>
      </c>
      <c r="F100" s="12" t="s">
        <v>79</v>
      </c>
      <c r="G100" s="6">
        <v>612</v>
      </c>
      <c r="H100" s="74"/>
      <c r="I100" s="74"/>
      <c r="J100" s="74"/>
      <c r="K100" s="74"/>
      <c r="L100" s="74">
        <f t="shared" si="25"/>
        <v>0</v>
      </c>
      <c r="M100" s="71">
        <f t="shared" si="19"/>
        <v>0</v>
      </c>
    </row>
    <row r="101" spans="1:13" ht="15.75" customHeight="1" thickBot="1" x14ac:dyDescent="0.3">
      <c r="A101" s="18"/>
      <c r="B101" s="18"/>
      <c r="C101" s="18"/>
      <c r="D101" s="12" t="s">
        <v>35</v>
      </c>
      <c r="E101" s="12" t="s">
        <v>38</v>
      </c>
      <c r="F101" s="12" t="s">
        <v>50</v>
      </c>
      <c r="G101" s="6">
        <v>612</v>
      </c>
      <c r="H101" s="74">
        <v>4500</v>
      </c>
      <c r="I101" s="74">
        <v>6507</v>
      </c>
      <c r="J101" s="74"/>
      <c r="K101" s="74"/>
      <c r="L101" s="74">
        <f t="shared" si="25"/>
        <v>0</v>
      </c>
      <c r="M101" s="71">
        <f t="shared" si="19"/>
        <v>11007</v>
      </c>
    </row>
    <row r="102" spans="1:13" ht="15.75" customHeight="1" thickBot="1" x14ac:dyDescent="0.3">
      <c r="A102" s="18"/>
      <c r="B102" s="18"/>
      <c r="C102" s="18"/>
      <c r="D102" s="12" t="s">
        <v>35</v>
      </c>
      <c r="E102" s="12" t="s">
        <v>38</v>
      </c>
      <c r="F102" s="12" t="s">
        <v>50</v>
      </c>
      <c r="G102" s="6">
        <v>244</v>
      </c>
      <c r="H102" s="74">
        <v>900</v>
      </c>
      <c r="I102" s="74"/>
      <c r="J102" s="74"/>
      <c r="K102" s="74"/>
      <c r="L102" s="74">
        <f t="shared" si="25"/>
        <v>0</v>
      </c>
      <c r="M102" s="71">
        <f t="shared" si="19"/>
        <v>900</v>
      </c>
    </row>
    <row r="103" spans="1:13" ht="15.75" customHeight="1" thickBot="1" x14ac:dyDescent="0.3">
      <c r="A103" s="18"/>
      <c r="B103" s="18"/>
      <c r="C103" s="18"/>
      <c r="D103" s="12" t="s">
        <v>35</v>
      </c>
      <c r="E103" s="12" t="s">
        <v>38</v>
      </c>
      <c r="F103" s="12" t="s">
        <v>52</v>
      </c>
      <c r="G103" s="6">
        <v>612</v>
      </c>
      <c r="H103" s="74">
        <v>561.11</v>
      </c>
      <c r="I103" s="74"/>
      <c r="J103" s="74"/>
      <c r="K103" s="74"/>
      <c r="L103" s="74">
        <f t="shared" si="25"/>
        <v>0</v>
      </c>
      <c r="M103" s="71">
        <f t="shared" si="19"/>
        <v>561.11</v>
      </c>
    </row>
    <row r="104" spans="1:13" ht="15.75" customHeight="1" thickBot="1" x14ac:dyDescent="0.3">
      <c r="A104" s="18"/>
      <c r="B104" s="18"/>
      <c r="C104" s="18"/>
      <c r="D104" s="12" t="s">
        <v>35</v>
      </c>
      <c r="E104" s="12" t="s">
        <v>38</v>
      </c>
      <c r="F104" s="12" t="s">
        <v>88</v>
      </c>
      <c r="G104" s="6">
        <v>244</v>
      </c>
      <c r="H104" s="74">
        <v>117.57</v>
      </c>
      <c r="I104" s="74">
        <v>72.989999999999995</v>
      </c>
      <c r="J104" s="74"/>
      <c r="K104" s="74"/>
      <c r="L104" s="74">
        <f t="shared" si="25"/>
        <v>0</v>
      </c>
      <c r="M104" s="71">
        <f t="shared" si="19"/>
        <v>190.56</v>
      </c>
    </row>
    <row r="105" spans="1:13" ht="15.75" customHeight="1" thickBot="1" x14ac:dyDescent="0.3">
      <c r="A105" s="18"/>
      <c r="B105" s="18"/>
      <c r="C105" s="18"/>
      <c r="D105" s="99" t="s">
        <v>35</v>
      </c>
      <c r="E105" s="99" t="s">
        <v>38</v>
      </c>
      <c r="F105" s="99" t="s">
        <v>62</v>
      </c>
      <c r="G105" s="100">
        <v>243</v>
      </c>
      <c r="H105" s="74">
        <v>7130.64</v>
      </c>
      <c r="I105" s="96">
        <v>2778.65</v>
      </c>
      <c r="J105" s="96"/>
      <c r="K105" s="96"/>
      <c r="L105" s="74">
        <f t="shared" si="25"/>
        <v>0</v>
      </c>
      <c r="M105" s="71">
        <f t="shared" si="19"/>
        <v>9909.2900000000009</v>
      </c>
    </row>
    <row r="106" spans="1:13" ht="15.75" customHeight="1" thickBot="1" x14ac:dyDescent="0.3">
      <c r="A106" s="18"/>
      <c r="B106" s="18"/>
      <c r="C106" s="18"/>
      <c r="D106" s="99" t="s">
        <v>35</v>
      </c>
      <c r="E106" s="99" t="s">
        <v>38</v>
      </c>
      <c r="F106" s="99" t="s">
        <v>66</v>
      </c>
      <c r="G106" s="100">
        <v>612</v>
      </c>
      <c r="H106" s="74">
        <v>14205.3</v>
      </c>
      <c r="I106" s="96"/>
      <c r="J106" s="96">
        <v>11203.4</v>
      </c>
      <c r="K106" s="96">
        <v>11826.5</v>
      </c>
      <c r="L106" s="74">
        <f t="shared" si="25"/>
        <v>11826.5</v>
      </c>
      <c r="M106" s="71">
        <f t="shared" si="19"/>
        <v>25408.699999999997</v>
      </c>
    </row>
    <row r="107" spans="1:13" ht="15.75" customHeight="1" thickBot="1" x14ac:dyDescent="0.3">
      <c r="A107" s="18"/>
      <c r="B107" s="18"/>
      <c r="C107" s="18"/>
      <c r="D107" s="12" t="s">
        <v>35</v>
      </c>
      <c r="E107" s="12" t="s">
        <v>41</v>
      </c>
      <c r="F107" s="12" t="s">
        <v>32</v>
      </c>
      <c r="G107" s="6">
        <v>244</v>
      </c>
      <c r="H107" s="74"/>
      <c r="I107" s="74">
        <f t="shared" ref="I107" si="27">H107</f>
        <v>0</v>
      </c>
      <c r="J107" s="74">
        <f t="shared" ref="J107" si="28">I107</f>
        <v>0</v>
      </c>
      <c r="K107" s="74">
        <f t="shared" ref="K107" si="29">J107</f>
        <v>0</v>
      </c>
      <c r="L107" s="74">
        <f t="shared" si="25"/>
        <v>0</v>
      </c>
      <c r="M107" s="71">
        <f t="shared" si="19"/>
        <v>0</v>
      </c>
    </row>
    <row r="108" spans="1:13" ht="15.75" customHeight="1" thickBot="1" x14ac:dyDescent="0.3">
      <c r="A108" s="18"/>
      <c r="B108" s="18"/>
      <c r="C108" s="18"/>
      <c r="D108" s="12" t="s">
        <v>35</v>
      </c>
      <c r="E108" s="12" t="s">
        <v>41</v>
      </c>
      <c r="F108" s="12" t="s">
        <v>59</v>
      </c>
      <c r="G108" s="6">
        <v>611</v>
      </c>
      <c r="H108" s="74"/>
      <c r="I108" s="74"/>
      <c r="J108" s="74"/>
      <c r="K108" s="74"/>
      <c r="L108" s="74">
        <f t="shared" si="25"/>
        <v>0</v>
      </c>
      <c r="M108" s="71">
        <f t="shared" si="19"/>
        <v>0</v>
      </c>
    </row>
    <row r="109" spans="1:13" ht="15.75" customHeight="1" thickBot="1" x14ac:dyDescent="0.3">
      <c r="A109" s="18"/>
      <c r="B109" s="18"/>
      <c r="C109" s="18"/>
      <c r="D109" s="12" t="s">
        <v>35</v>
      </c>
      <c r="E109" s="12" t="s">
        <v>38</v>
      </c>
      <c r="F109" s="12" t="s">
        <v>89</v>
      </c>
      <c r="G109" s="6">
        <v>612</v>
      </c>
      <c r="H109" s="74">
        <v>3130.31</v>
      </c>
      <c r="I109" s="74"/>
      <c r="J109" s="74"/>
      <c r="K109" s="74"/>
      <c r="L109" s="74">
        <f t="shared" si="25"/>
        <v>0</v>
      </c>
      <c r="M109" s="71">
        <f t="shared" si="19"/>
        <v>3130.31</v>
      </c>
    </row>
    <row r="110" spans="1:13" ht="15.75" customHeight="1" thickBot="1" x14ac:dyDescent="0.3">
      <c r="A110" s="18"/>
      <c r="B110" s="18"/>
      <c r="C110" s="18"/>
      <c r="D110" s="12" t="s">
        <v>35</v>
      </c>
      <c r="E110" s="12" t="s">
        <v>38</v>
      </c>
      <c r="F110" s="12" t="s">
        <v>90</v>
      </c>
      <c r="G110" s="6">
        <v>612</v>
      </c>
      <c r="H110" s="74">
        <v>199.81</v>
      </c>
      <c r="I110" s="74"/>
      <c r="J110" s="74"/>
      <c r="K110" s="74"/>
      <c r="L110" s="74">
        <f t="shared" si="25"/>
        <v>0</v>
      </c>
      <c r="M110" s="71">
        <f t="shared" si="19"/>
        <v>199.81</v>
      </c>
    </row>
    <row r="111" spans="1:13" ht="15.75" customHeight="1" thickBot="1" x14ac:dyDescent="0.3">
      <c r="A111" s="18"/>
      <c r="B111" s="18"/>
      <c r="C111" s="18"/>
      <c r="D111" s="12" t="s">
        <v>35</v>
      </c>
      <c r="E111" s="12" t="s">
        <v>38</v>
      </c>
      <c r="F111" s="12" t="s">
        <v>93</v>
      </c>
      <c r="G111" s="6">
        <v>612</v>
      </c>
      <c r="H111" s="74">
        <v>1948.5</v>
      </c>
      <c r="I111" s="74">
        <v>820</v>
      </c>
      <c r="J111" s="74"/>
      <c r="K111" s="74"/>
      <c r="L111" s="74">
        <f t="shared" si="25"/>
        <v>0</v>
      </c>
      <c r="M111" s="71">
        <f t="shared" si="19"/>
        <v>2768.5</v>
      </c>
    </row>
    <row r="112" spans="1:13" ht="15.75" customHeight="1" thickBot="1" x14ac:dyDescent="0.3">
      <c r="A112" s="18"/>
      <c r="B112" s="18"/>
      <c r="C112" s="18"/>
      <c r="D112" s="12" t="s">
        <v>35</v>
      </c>
      <c r="E112" s="12" t="s">
        <v>38</v>
      </c>
      <c r="F112" s="12" t="s">
        <v>94</v>
      </c>
      <c r="G112" s="6">
        <v>612</v>
      </c>
      <c r="H112" s="74">
        <v>102.55</v>
      </c>
      <c r="I112" s="74">
        <v>52.34</v>
      </c>
      <c r="J112" s="74"/>
      <c r="K112" s="74"/>
      <c r="L112" s="74">
        <f t="shared" si="25"/>
        <v>0</v>
      </c>
      <c r="M112" s="71">
        <f t="shared" si="19"/>
        <v>154.88999999999999</v>
      </c>
    </row>
    <row r="113" spans="1:13" ht="15.75" customHeight="1" thickBot="1" x14ac:dyDescent="0.3">
      <c r="A113" s="18"/>
      <c r="B113" s="18"/>
      <c r="C113" s="18"/>
      <c r="D113" s="12" t="s">
        <v>35</v>
      </c>
      <c r="E113" s="12" t="s">
        <v>38</v>
      </c>
      <c r="F113" s="12" t="s">
        <v>87</v>
      </c>
      <c r="G113" s="6">
        <v>612</v>
      </c>
      <c r="H113" s="74">
        <v>2121.3000000000002</v>
      </c>
      <c r="I113" s="74"/>
      <c r="J113" s="74"/>
      <c r="K113" s="74"/>
      <c r="L113" s="74">
        <f t="shared" si="25"/>
        <v>0</v>
      </c>
      <c r="M113" s="71">
        <f t="shared" si="19"/>
        <v>2121.3000000000002</v>
      </c>
    </row>
    <row r="114" spans="1:13" ht="15.75" customHeight="1" thickBot="1" x14ac:dyDescent="0.3">
      <c r="A114" s="18"/>
      <c r="B114" s="18"/>
      <c r="C114" s="18"/>
      <c r="D114" s="12" t="s">
        <v>35</v>
      </c>
      <c r="E114" s="12" t="s">
        <v>38</v>
      </c>
      <c r="F114" s="12" t="s">
        <v>48</v>
      </c>
      <c r="G114" s="6">
        <v>612</v>
      </c>
      <c r="H114" s="74"/>
      <c r="I114" s="74"/>
      <c r="J114" s="74"/>
      <c r="K114" s="74"/>
      <c r="L114" s="74">
        <f t="shared" si="25"/>
        <v>0</v>
      </c>
      <c r="M114" s="71">
        <f t="shared" si="19"/>
        <v>0</v>
      </c>
    </row>
    <row r="115" spans="1:13" ht="15.75" thickBot="1" x14ac:dyDescent="0.3">
      <c r="A115" s="18"/>
      <c r="B115" s="18"/>
      <c r="C115" s="18"/>
      <c r="D115" s="12" t="s">
        <v>35</v>
      </c>
      <c r="E115" s="12" t="s">
        <v>38</v>
      </c>
      <c r="F115" s="12" t="s">
        <v>48</v>
      </c>
      <c r="G115" s="6">
        <v>244</v>
      </c>
      <c r="H115" s="74"/>
      <c r="I115" s="74"/>
      <c r="J115" s="74"/>
      <c r="K115" s="74"/>
      <c r="L115" s="74">
        <f t="shared" si="25"/>
        <v>0</v>
      </c>
      <c r="M115" s="71">
        <f t="shared" si="19"/>
        <v>0</v>
      </c>
    </row>
    <row r="116" spans="1:13" ht="15.75" thickBot="1" x14ac:dyDescent="0.3">
      <c r="A116" s="18"/>
      <c r="B116" s="18"/>
      <c r="C116" s="18"/>
      <c r="D116" s="12" t="s">
        <v>35</v>
      </c>
      <c r="E116" s="12" t="s">
        <v>38</v>
      </c>
      <c r="F116" s="12" t="s">
        <v>102</v>
      </c>
      <c r="G116" s="6">
        <v>244</v>
      </c>
      <c r="H116" s="74">
        <v>743.6</v>
      </c>
      <c r="I116" s="74"/>
      <c r="J116" s="74"/>
      <c r="K116" s="74"/>
      <c r="L116" s="74">
        <f t="shared" si="25"/>
        <v>0</v>
      </c>
      <c r="M116" s="71"/>
    </row>
    <row r="117" spans="1:13" ht="15.75" thickBot="1" x14ac:dyDescent="0.3">
      <c r="A117" s="18"/>
      <c r="B117" s="18"/>
      <c r="C117" s="18"/>
      <c r="D117" s="12" t="s">
        <v>35</v>
      </c>
      <c r="E117" s="12" t="s">
        <v>38</v>
      </c>
      <c r="F117" s="12" t="s">
        <v>49</v>
      </c>
      <c r="G117" s="6">
        <v>612</v>
      </c>
      <c r="H117" s="74"/>
      <c r="I117" s="74"/>
      <c r="J117" s="74"/>
      <c r="K117" s="74"/>
      <c r="L117" s="74">
        <f t="shared" si="25"/>
        <v>0</v>
      </c>
      <c r="M117" s="71"/>
    </row>
    <row r="118" spans="1:13" ht="15.75" thickBot="1" x14ac:dyDescent="0.3">
      <c r="A118" s="18"/>
      <c r="B118" s="18"/>
      <c r="C118" s="18"/>
      <c r="D118" s="12" t="s">
        <v>35</v>
      </c>
      <c r="E118" s="12" t="s">
        <v>38</v>
      </c>
      <c r="F118" s="12" t="s">
        <v>53</v>
      </c>
      <c r="G118" s="6">
        <v>244</v>
      </c>
      <c r="H118" s="74"/>
      <c r="I118" s="74"/>
      <c r="J118" s="74"/>
      <c r="K118" s="74"/>
      <c r="L118" s="74">
        <f t="shared" si="25"/>
        <v>0</v>
      </c>
      <c r="M118" s="71"/>
    </row>
    <row r="119" spans="1:13" ht="15.75" thickBot="1" x14ac:dyDescent="0.3">
      <c r="A119" s="18"/>
      <c r="B119" s="18"/>
      <c r="C119" s="18"/>
      <c r="D119" s="12" t="s">
        <v>35</v>
      </c>
      <c r="E119" s="12" t="s">
        <v>38</v>
      </c>
      <c r="F119" s="12" t="s">
        <v>98</v>
      </c>
      <c r="G119" s="6">
        <v>244</v>
      </c>
      <c r="H119" s="74">
        <v>7.51</v>
      </c>
      <c r="I119" s="74"/>
      <c r="J119" s="74"/>
      <c r="K119" s="74"/>
      <c r="L119" s="74">
        <f t="shared" si="25"/>
        <v>0</v>
      </c>
      <c r="M119" s="71"/>
    </row>
    <row r="120" spans="1:13" ht="15.75" thickBot="1" x14ac:dyDescent="0.3">
      <c r="A120" s="18"/>
      <c r="B120" s="18"/>
      <c r="C120" s="18"/>
      <c r="D120" s="12" t="s">
        <v>35</v>
      </c>
      <c r="E120" s="12" t="s">
        <v>40</v>
      </c>
      <c r="F120" s="12" t="s">
        <v>54</v>
      </c>
      <c r="G120" s="6">
        <v>614</v>
      </c>
      <c r="H120" s="74">
        <v>2532.7399999999998</v>
      </c>
      <c r="I120" s="74">
        <v>3508.7</v>
      </c>
      <c r="J120" s="74">
        <v>1893.56</v>
      </c>
      <c r="K120" s="74">
        <v>1893.56</v>
      </c>
      <c r="L120" s="74">
        <f t="shared" si="25"/>
        <v>1893.56</v>
      </c>
      <c r="M120" s="71"/>
    </row>
    <row r="121" spans="1:13" ht="15.75" thickBot="1" x14ac:dyDescent="0.3">
      <c r="A121" s="18"/>
      <c r="B121" s="18"/>
      <c r="C121" s="18"/>
      <c r="D121" s="12" t="s">
        <v>35</v>
      </c>
      <c r="E121" s="12" t="s">
        <v>40</v>
      </c>
      <c r="F121" s="12" t="s">
        <v>54</v>
      </c>
      <c r="G121" s="6">
        <v>614</v>
      </c>
      <c r="H121" s="74"/>
      <c r="I121" s="74"/>
      <c r="J121" s="74"/>
      <c r="K121" s="74"/>
      <c r="L121" s="74"/>
      <c r="M121" s="71"/>
    </row>
    <row r="122" spans="1:13" ht="15.75" thickBot="1" x14ac:dyDescent="0.3">
      <c r="A122" s="18"/>
      <c r="B122" s="18"/>
      <c r="C122" s="18"/>
      <c r="D122" s="12" t="s">
        <v>35</v>
      </c>
      <c r="E122" s="12" t="s">
        <v>40</v>
      </c>
      <c r="F122" s="12" t="s">
        <v>54</v>
      </c>
      <c r="G122" s="6">
        <v>615</v>
      </c>
      <c r="H122" s="74"/>
      <c r="I122" s="74">
        <v>52.78</v>
      </c>
      <c r="J122" s="74">
        <v>13.67</v>
      </c>
      <c r="K122" s="74">
        <v>13.67</v>
      </c>
      <c r="L122" s="74">
        <f t="shared" ref="L122:L160" si="30">K122</f>
        <v>13.67</v>
      </c>
      <c r="M122" s="71"/>
    </row>
    <row r="123" spans="1:13" ht="15.75" thickBot="1" x14ac:dyDescent="0.3">
      <c r="A123" s="18"/>
      <c r="B123" s="18"/>
      <c r="C123" s="18"/>
      <c r="D123" s="12" t="s">
        <v>35</v>
      </c>
      <c r="E123" s="12" t="s">
        <v>40</v>
      </c>
      <c r="F123" s="12" t="s">
        <v>54</v>
      </c>
      <c r="G123" s="6">
        <v>625</v>
      </c>
      <c r="H123" s="74"/>
      <c r="I123" s="74">
        <v>52.48</v>
      </c>
      <c r="J123" s="74">
        <v>13.67</v>
      </c>
      <c r="K123" s="74">
        <v>13.67</v>
      </c>
      <c r="L123" s="74">
        <f t="shared" si="30"/>
        <v>13.67</v>
      </c>
      <c r="M123" s="71"/>
    </row>
    <row r="124" spans="1:13" ht="15.75" thickBot="1" x14ac:dyDescent="0.3">
      <c r="A124" s="18"/>
      <c r="B124" s="18"/>
      <c r="C124" s="18"/>
      <c r="D124" s="12" t="s">
        <v>35</v>
      </c>
      <c r="E124" s="12" t="s">
        <v>40</v>
      </c>
      <c r="F124" s="12" t="s">
        <v>54</v>
      </c>
      <c r="G124" s="6">
        <v>635</v>
      </c>
      <c r="H124" s="74"/>
      <c r="I124" s="74">
        <v>52.48</v>
      </c>
      <c r="J124" s="74">
        <v>13.67</v>
      </c>
      <c r="K124" s="74">
        <v>13.67</v>
      </c>
      <c r="L124" s="74">
        <f t="shared" si="30"/>
        <v>13.67</v>
      </c>
      <c r="M124" s="71"/>
    </row>
    <row r="125" spans="1:13" ht="15.75" thickBot="1" x14ac:dyDescent="0.3">
      <c r="A125" s="18"/>
      <c r="B125" s="18"/>
      <c r="C125" s="18"/>
      <c r="D125" s="12" t="s">
        <v>35</v>
      </c>
      <c r="E125" s="12" t="s">
        <v>40</v>
      </c>
      <c r="F125" s="12" t="s">
        <v>54</v>
      </c>
      <c r="G125" s="6">
        <v>816</v>
      </c>
      <c r="H125" s="74"/>
      <c r="I125" s="74">
        <v>52.48</v>
      </c>
      <c r="J125" s="74">
        <v>13.75</v>
      </c>
      <c r="K125" s="74">
        <v>13.75</v>
      </c>
      <c r="L125" s="74">
        <f t="shared" si="30"/>
        <v>13.75</v>
      </c>
      <c r="M125" s="71"/>
    </row>
    <row r="126" spans="1:13" ht="15.75" thickBot="1" x14ac:dyDescent="0.3">
      <c r="A126" s="18"/>
      <c r="B126" s="18"/>
      <c r="C126" s="18"/>
      <c r="D126" s="12" t="s">
        <v>35</v>
      </c>
      <c r="E126" s="12" t="s">
        <v>40</v>
      </c>
      <c r="F126" s="12" t="s">
        <v>95</v>
      </c>
      <c r="G126" s="6">
        <v>612</v>
      </c>
      <c r="H126" s="74"/>
      <c r="I126" s="74">
        <v>1829.34</v>
      </c>
      <c r="J126" s="74"/>
      <c r="K126" s="74"/>
      <c r="L126" s="74">
        <f t="shared" si="30"/>
        <v>0</v>
      </c>
      <c r="M126" s="71"/>
    </row>
    <row r="127" spans="1:13" ht="15.75" thickBot="1" x14ac:dyDescent="0.3">
      <c r="A127" s="18"/>
      <c r="B127" s="18"/>
      <c r="C127" s="18"/>
      <c r="D127" s="12" t="s">
        <v>35</v>
      </c>
      <c r="E127" s="53" t="s">
        <v>39</v>
      </c>
      <c r="F127" s="53" t="s">
        <v>80</v>
      </c>
      <c r="G127" s="54">
        <v>121</v>
      </c>
      <c r="H127" s="74">
        <v>1057.54</v>
      </c>
      <c r="I127" s="74">
        <v>2135.62</v>
      </c>
      <c r="J127" s="74">
        <v>1962.83</v>
      </c>
      <c r="K127" s="74">
        <v>1962.93</v>
      </c>
      <c r="L127" s="74">
        <f t="shared" si="30"/>
        <v>1962.93</v>
      </c>
      <c r="M127" s="71"/>
    </row>
    <row r="128" spans="1:13" ht="15.75" thickBot="1" x14ac:dyDescent="0.3">
      <c r="A128" s="18"/>
      <c r="B128" s="18"/>
      <c r="C128" s="18"/>
      <c r="D128" s="12" t="s">
        <v>35</v>
      </c>
      <c r="E128" s="12" t="s">
        <v>39</v>
      </c>
      <c r="F128" s="12" t="s">
        <v>80</v>
      </c>
      <c r="G128" s="6">
        <v>122</v>
      </c>
      <c r="H128" s="74"/>
      <c r="I128" s="74">
        <f t="shared" ref="I128" si="31">H128</f>
        <v>0</v>
      </c>
      <c r="J128" s="74">
        <f t="shared" ref="J128" si="32">I128</f>
        <v>0</v>
      </c>
      <c r="K128" s="74">
        <f t="shared" ref="K128:K130" si="33">J128</f>
        <v>0</v>
      </c>
      <c r="L128" s="74">
        <f t="shared" si="30"/>
        <v>0</v>
      </c>
      <c r="M128" s="71"/>
    </row>
    <row r="129" spans="1:13" ht="15.75" thickBot="1" x14ac:dyDescent="0.3">
      <c r="A129" s="18"/>
      <c r="B129" s="18"/>
      <c r="C129" s="18"/>
      <c r="D129" s="12" t="s">
        <v>35</v>
      </c>
      <c r="E129" s="12" t="s">
        <v>39</v>
      </c>
      <c r="F129" s="12" t="s">
        <v>80</v>
      </c>
      <c r="G129" s="6">
        <v>129</v>
      </c>
      <c r="H129" s="74">
        <v>319.29000000000002</v>
      </c>
      <c r="I129" s="74">
        <v>644.97</v>
      </c>
      <c r="J129" s="74">
        <v>592.77</v>
      </c>
      <c r="K129" s="74">
        <f t="shared" si="33"/>
        <v>592.77</v>
      </c>
      <c r="L129" s="74">
        <f t="shared" si="30"/>
        <v>592.77</v>
      </c>
      <c r="M129" s="71"/>
    </row>
    <row r="130" spans="1:13" ht="15.75" thickBot="1" x14ac:dyDescent="0.3">
      <c r="A130" s="18"/>
      <c r="B130" s="18"/>
      <c r="C130" s="18"/>
      <c r="D130" s="12" t="s">
        <v>35</v>
      </c>
      <c r="E130" s="12" t="s">
        <v>39</v>
      </c>
      <c r="F130" s="12" t="s">
        <v>80</v>
      </c>
      <c r="G130" s="6">
        <v>244</v>
      </c>
      <c r="H130" s="74">
        <v>315.5</v>
      </c>
      <c r="I130" s="74">
        <v>496.9</v>
      </c>
      <c r="J130" s="74">
        <v>496.9</v>
      </c>
      <c r="K130" s="74">
        <f t="shared" si="33"/>
        <v>496.9</v>
      </c>
      <c r="L130" s="74">
        <f t="shared" si="30"/>
        <v>496.9</v>
      </c>
      <c r="M130" s="71">
        <f t="shared" si="19"/>
        <v>1309.3</v>
      </c>
    </row>
    <row r="131" spans="1:13" ht="15.75" thickBot="1" x14ac:dyDescent="0.3">
      <c r="A131" s="18"/>
      <c r="B131" s="18"/>
      <c r="C131" s="18"/>
      <c r="D131" s="12" t="s">
        <v>35</v>
      </c>
      <c r="E131" s="12" t="s">
        <v>39</v>
      </c>
      <c r="F131" s="12" t="s">
        <v>80</v>
      </c>
      <c r="G131" s="6">
        <v>853</v>
      </c>
      <c r="H131" s="74"/>
      <c r="I131" s="74"/>
      <c r="J131" s="74"/>
      <c r="K131" s="74"/>
      <c r="L131" s="74">
        <f t="shared" si="30"/>
        <v>0</v>
      </c>
      <c r="M131" s="71">
        <f t="shared" si="19"/>
        <v>0</v>
      </c>
    </row>
    <row r="132" spans="1:13" ht="15.75" thickBot="1" x14ac:dyDescent="0.3">
      <c r="A132" s="18"/>
      <c r="B132" s="18"/>
      <c r="C132" s="18"/>
      <c r="D132" s="12">
        <v>79</v>
      </c>
      <c r="E132" s="12">
        <v>1004</v>
      </c>
      <c r="F132" s="12" t="s">
        <v>81</v>
      </c>
      <c r="G132" s="6">
        <v>412</v>
      </c>
      <c r="H132" s="74">
        <v>2339.8000000000002</v>
      </c>
      <c r="I132" s="74">
        <v>3066.67</v>
      </c>
      <c r="J132" s="74">
        <v>10096.1</v>
      </c>
      <c r="K132" s="74">
        <v>9615.4</v>
      </c>
      <c r="L132" s="74">
        <f t="shared" si="30"/>
        <v>9615.4</v>
      </c>
      <c r="M132" s="71">
        <f t="shared" si="19"/>
        <v>15502.57</v>
      </c>
    </row>
    <row r="133" spans="1:13" ht="15.75" thickBot="1" x14ac:dyDescent="0.3">
      <c r="A133" s="18"/>
      <c r="B133" s="18"/>
      <c r="C133" s="18"/>
      <c r="D133" s="12">
        <v>79</v>
      </c>
      <c r="E133" s="12">
        <v>1004</v>
      </c>
      <c r="F133" s="12" t="s">
        <v>81</v>
      </c>
      <c r="G133" s="6">
        <v>244</v>
      </c>
      <c r="H133" s="74">
        <v>6.3</v>
      </c>
      <c r="I133" s="74">
        <v>7.8</v>
      </c>
      <c r="J133" s="74">
        <v>7.4</v>
      </c>
      <c r="K133" s="74">
        <v>7.4</v>
      </c>
      <c r="L133" s="74">
        <f t="shared" si="30"/>
        <v>7.4</v>
      </c>
      <c r="M133" s="71">
        <f t="shared" si="19"/>
        <v>21.5</v>
      </c>
    </row>
    <row r="134" spans="1:13" ht="15.75" thickBot="1" x14ac:dyDescent="0.3">
      <c r="A134" s="18"/>
      <c r="B134" s="18"/>
      <c r="C134" s="18"/>
      <c r="D134" s="12">
        <v>79</v>
      </c>
      <c r="E134" s="12">
        <v>1004</v>
      </c>
      <c r="F134" s="12" t="s">
        <v>81</v>
      </c>
      <c r="G134" s="6">
        <v>111</v>
      </c>
      <c r="H134" s="74">
        <v>45.43</v>
      </c>
      <c r="I134" s="74">
        <v>63.79</v>
      </c>
      <c r="J134" s="74"/>
      <c r="K134" s="74"/>
      <c r="L134" s="74">
        <f t="shared" si="30"/>
        <v>0</v>
      </c>
      <c r="M134" s="71">
        <f t="shared" si="19"/>
        <v>109.22</v>
      </c>
    </row>
    <row r="135" spans="1:13" ht="15.75" thickBot="1" x14ac:dyDescent="0.3">
      <c r="A135" s="18"/>
      <c r="B135" s="18"/>
      <c r="C135" s="18"/>
      <c r="D135" s="12">
        <v>79</v>
      </c>
      <c r="E135" s="12">
        <v>1004</v>
      </c>
      <c r="F135" s="12" t="s">
        <v>81</v>
      </c>
      <c r="G135" s="6">
        <v>119</v>
      </c>
      <c r="H135" s="74">
        <v>13.72</v>
      </c>
      <c r="I135" s="74">
        <v>19.27</v>
      </c>
      <c r="J135" s="74"/>
      <c r="K135" s="74"/>
      <c r="L135" s="74">
        <f t="shared" si="30"/>
        <v>0</v>
      </c>
      <c r="M135" s="71">
        <f t="shared" si="19"/>
        <v>32.99</v>
      </c>
    </row>
    <row r="136" spans="1:13" ht="15.75" thickBot="1" x14ac:dyDescent="0.3">
      <c r="A136" s="18"/>
      <c r="B136" s="18"/>
      <c r="C136" s="18"/>
      <c r="D136" s="12">
        <v>79</v>
      </c>
      <c r="E136" s="12">
        <v>1004</v>
      </c>
      <c r="F136" s="12" t="s">
        <v>81</v>
      </c>
      <c r="G136" s="6">
        <v>121</v>
      </c>
      <c r="H136" s="74">
        <v>91.09</v>
      </c>
      <c r="I136" s="74">
        <v>127.61</v>
      </c>
      <c r="J136" s="74">
        <v>175.88</v>
      </c>
      <c r="K136" s="74">
        <v>175.88</v>
      </c>
      <c r="L136" s="74">
        <f t="shared" si="30"/>
        <v>175.88</v>
      </c>
      <c r="M136" s="71">
        <f t="shared" si="19"/>
        <v>394.58</v>
      </c>
    </row>
    <row r="137" spans="1:13" ht="15.75" thickBot="1" x14ac:dyDescent="0.3">
      <c r="A137" s="18"/>
      <c r="B137" s="18"/>
      <c r="C137" s="18"/>
      <c r="D137" s="12">
        <v>79</v>
      </c>
      <c r="E137" s="12">
        <v>1004</v>
      </c>
      <c r="F137" s="12" t="s">
        <v>81</v>
      </c>
      <c r="G137" s="6">
        <v>129</v>
      </c>
      <c r="H137" s="74">
        <v>27.5</v>
      </c>
      <c r="I137" s="74">
        <v>38.54</v>
      </c>
      <c r="J137" s="74">
        <v>53.12</v>
      </c>
      <c r="K137" s="74">
        <v>53.12</v>
      </c>
      <c r="L137" s="74">
        <f t="shared" si="30"/>
        <v>53.12</v>
      </c>
      <c r="M137" s="71">
        <f t="shared" si="19"/>
        <v>119.16</v>
      </c>
    </row>
    <row r="138" spans="1:13" ht="15.75" thickBot="1" x14ac:dyDescent="0.3">
      <c r="A138" s="18"/>
      <c r="B138" s="18"/>
      <c r="C138" s="18"/>
      <c r="D138" s="12">
        <v>79</v>
      </c>
      <c r="E138" s="12">
        <v>1004</v>
      </c>
      <c r="F138" s="12" t="s">
        <v>19</v>
      </c>
      <c r="G138" s="6">
        <v>412</v>
      </c>
      <c r="H138" s="74">
        <v>4743.53</v>
      </c>
      <c r="I138" s="74"/>
      <c r="J138" s="74"/>
      <c r="K138" s="74"/>
      <c r="L138" s="74">
        <f t="shared" si="30"/>
        <v>0</v>
      </c>
      <c r="M138" s="71">
        <f t="shared" si="19"/>
        <v>4743.53</v>
      </c>
    </row>
    <row r="139" spans="1:13" ht="15.75" thickBot="1" x14ac:dyDescent="0.3">
      <c r="A139" s="18"/>
      <c r="B139" s="18"/>
      <c r="C139" s="18"/>
      <c r="D139" s="12" t="s">
        <v>35</v>
      </c>
      <c r="E139" s="12" t="s">
        <v>39</v>
      </c>
      <c r="F139" s="12" t="s">
        <v>82</v>
      </c>
      <c r="G139" s="6">
        <v>121</v>
      </c>
      <c r="H139" s="74">
        <v>3900.31</v>
      </c>
      <c r="I139" s="74">
        <v>5903.26</v>
      </c>
      <c r="J139" s="74">
        <v>5657.66</v>
      </c>
      <c r="K139" s="74">
        <f t="shared" ref="K139:K140" si="34">J139</f>
        <v>5657.66</v>
      </c>
      <c r="L139" s="74">
        <f t="shared" si="30"/>
        <v>5657.66</v>
      </c>
      <c r="M139" s="71">
        <f t="shared" si="19"/>
        <v>15461.23</v>
      </c>
    </row>
    <row r="140" spans="1:13" ht="15.75" thickBot="1" x14ac:dyDescent="0.3">
      <c r="A140" s="18"/>
      <c r="B140" s="18"/>
      <c r="C140" s="18"/>
      <c r="D140" s="12" t="s">
        <v>35</v>
      </c>
      <c r="E140" s="12" t="s">
        <v>39</v>
      </c>
      <c r="F140" s="12" t="s">
        <v>82</v>
      </c>
      <c r="G140" s="6">
        <v>112</v>
      </c>
      <c r="H140" s="74"/>
      <c r="I140" s="74">
        <f t="shared" ref="I140" si="35">H140</f>
        <v>0</v>
      </c>
      <c r="J140" s="74">
        <f t="shared" ref="J140" si="36">I140</f>
        <v>0</v>
      </c>
      <c r="K140" s="74">
        <f t="shared" si="34"/>
        <v>0</v>
      </c>
      <c r="L140" s="74">
        <f t="shared" si="30"/>
        <v>0</v>
      </c>
      <c r="M140" s="71">
        <f t="shared" si="19"/>
        <v>0</v>
      </c>
    </row>
    <row r="141" spans="1:13" ht="15.75" thickBot="1" x14ac:dyDescent="0.3">
      <c r="A141" s="18"/>
      <c r="B141" s="18"/>
      <c r="C141" s="18"/>
      <c r="D141" s="12" t="s">
        <v>35</v>
      </c>
      <c r="E141" s="12" t="s">
        <v>39</v>
      </c>
      <c r="F141" s="12" t="s">
        <v>82</v>
      </c>
      <c r="G141" s="6">
        <v>122</v>
      </c>
      <c r="H141" s="74">
        <v>1.91</v>
      </c>
      <c r="I141" s="74"/>
      <c r="J141" s="74"/>
      <c r="K141" s="74"/>
      <c r="L141" s="74">
        <f t="shared" si="30"/>
        <v>0</v>
      </c>
      <c r="M141" s="71">
        <f t="shared" si="19"/>
        <v>1.91</v>
      </c>
    </row>
    <row r="142" spans="1:13" ht="15.75" thickBot="1" x14ac:dyDescent="0.3">
      <c r="A142" s="18"/>
      <c r="B142" s="18"/>
      <c r="C142" s="18"/>
      <c r="D142" s="12" t="s">
        <v>35</v>
      </c>
      <c r="E142" s="12" t="s">
        <v>39</v>
      </c>
      <c r="F142" s="12" t="s">
        <v>82</v>
      </c>
      <c r="G142" s="6">
        <v>129</v>
      </c>
      <c r="H142" s="74">
        <v>1165.8699999999999</v>
      </c>
      <c r="I142" s="74">
        <v>1812.99</v>
      </c>
      <c r="J142" s="74">
        <v>1708.61</v>
      </c>
      <c r="K142" s="74">
        <f t="shared" ref="K142" si="37">J142</f>
        <v>1708.61</v>
      </c>
      <c r="L142" s="74">
        <f t="shared" si="30"/>
        <v>1708.61</v>
      </c>
      <c r="M142" s="71">
        <f t="shared" si="19"/>
        <v>4687.4699999999993</v>
      </c>
    </row>
    <row r="143" spans="1:13" ht="15.75" thickBot="1" x14ac:dyDescent="0.3">
      <c r="A143" s="18"/>
      <c r="B143" s="18"/>
      <c r="C143" s="18"/>
      <c r="D143" s="12" t="s">
        <v>35</v>
      </c>
      <c r="E143" s="12" t="s">
        <v>39</v>
      </c>
      <c r="F143" s="12" t="s">
        <v>82</v>
      </c>
      <c r="G143" s="6">
        <v>244</v>
      </c>
      <c r="H143" s="74">
        <v>25.79</v>
      </c>
      <c r="I143" s="74">
        <v>136.97999999999999</v>
      </c>
      <c r="J143" s="74">
        <v>136.97999999999999</v>
      </c>
      <c r="K143" s="74">
        <v>136.97999999999999</v>
      </c>
      <c r="L143" s="74">
        <f t="shared" si="30"/>
        <v>136.97999999999999</v>
      </c>
      <c r="M143" s="71">
        <f t="shared" si="19"/>
        <v>299.75</v>
      </c>
    </row>
    <row r="144" spans="1:13" ht="15.75" thickBot="1" x14ac:dyDescent="0.3">
      <c r="A144" s="18"/>
      <c r="B144" s="18"/>
      <c r="C144" s="18"/>
      <c r="D144" s="12" t="s">
        <v>35</v>
      </c>
      <c r="E144" s="12" t="s">
        <v>39</v>
      </c>
      <c r="F144" s="12" t="s">
        <v>82</v>
      </c>
      <c r="G144" s="6">
        <v>853</v>
      </c>
      <c r="H144" s="74"/>
      <c r="I144" s="74">
        <f t="shared" ref="I144:I145" si="38">H144</f>
        <v>0</v>
      </c>
      <c r="J144" s="74">
        <f t="shared" ref="J144:J145" si="39">I144</f>
        <v>0</v>
      </c>
      <c r="K144" s="74">
        <f t="shared" ref="K144:K159" si="40">J144</f>
        <v>0</v>
      </c>
      <c r="L144" s="74">
        <f t="shared" si="30"/>
        <v>0</v>
      </c>
      <c r="M144" s="71">
        <f t="shared" si="19"/>
        <v>0</v>
      </c>
    </row>
    <row r="145" spans="1:13" ht="15.75" thickBot="1" x14ac:dyDescent="0.3">
      <c r="A145" s="18"/>
      <c r="B145" s="18"/>
      <c r="C145" s="18"/>
      <c r="D145" s="12" t="s">
        <v>35</v>
      </c>
      <c r="E145" s="12" t="s">
        <v>39</v>
      </c>
      <c r="F145" s="12" t="s">
        <v>83</v>
      </c>
      <c r="G145" s="6">
        <v>112</v>
      </c>
      <c r="H145" s="74"/>
      <c r="I145" s="74">
        <f t="shared" si="38"/>
        <v>0</v>
      </c>
      <c r="J145" s="74">
        <f t="shared" si="39"/>
        <v>0</v>
      </c>
      <c r="K145" s="74">
        <f t="shared" si="40"/>
        <v>0</v>
      </c>
      <c r="L145" s="74">
        <f t="shared" si="30"/>
        <v>0</v>
      </c>
      <c r="M145" s="71">
        <f t="shared" si="19"/>
        <v>0</v>
      </c>
    </row>
    <row r="146" spans="1:13" ht="15.75" thickBot="1" x14ac:dyDescent="0.3">
      <c r="A146" s="18"/>
      <c r="B146" s="18"/>
      <c r="C146" s="18"/>
      <c r="D146" s="12" t="s">
        <v>35</v>
      </c>
      <c r="E146" s="12" t="s">
        <v>39</v>
      </c>
      <c r="F146" s="12" t="s">
        <v>83</v>
      </c>
      <c r="G146" s="23">
        <v>121</v>
      </c>
      <c r="H146" s="74">
        <v>1483.21</v>
      </c>
      <c r="I146" s="74">
        <v>2241.96</v>
      </c>
      <c r="J146" s="74">
        <v>2125.96</v>
      </c>
      <c r="K146" s="74">
        <f t="shared" si="40"/>
        <v>2125.96</v>
      </c>
      <c r="L146" s="74">
        <f t="shared" si="30"/>
        <v>2125.96</v>
      </c>
      <c r="M146" s="71">
        <f t="shared" si="19"/>
        <v>5851.13</v>
      </c>
    </row>
    <row r="147" spans="1:13" ht="15.75" thickBot="1" x14ac:dyDescent="0.3">
      <c r="A147" s="18"/>
      <c r="B147" s="18"/>
      <c r="C147" s="18"/>
      <c r="D147" s="12" t="s">
        <v>35</v>
      </c>
      <c r="E147" s="12" t="s">
        <v>39</v>
      </c>
      <c r="F147" s="12" t="s">
        <v>83</v>
      </c>
      <c r="G147" s="23">
        <v>122</v>
      </c>
      <c r="H147" s="74"/>
      <c r="I147" s="74">
        <f t="shared" ref="I147" si="41">H147</f>
        <v>0</v>
      </c>
      <c r="J147" s="74">
        <f t="shared" ref="J147" si="42">I147</f>
        <v>0</v>
      </c>
      <c r="K147" s="74">
        <f t="shared" si="40"/>
        <v>0</v>
      </c>
      <c r="L147" s="74">
        <f t="shared" si="30"/>
        <v>0</v>
      </c>
      <c r="M147" s="71">
        <f t="shared" si="19"/>
        <v>0</v>
      </c>
    </row>
    <row r="148" spans="1:13" ht="15.75" thickBot="1" x14ac:dyDescent="0.3">
      <c r="A148" s="18"/>
      <c r="B148" s="18"/>
      <c r="C148" s="18"/>
      <c r="D148" s="12" t="s">
        <v>35</v>
      </c>
      <c r="E148" s="12" t="s">
        <v>39</v>
      </c>
      <c r="F148" s="12" t="s">
        <v>83</v>
      </c>
      <c r="G148" s="23">
        <v>129</v>
      </c>
      <c r="H148" s="74">
        <v>446.97</v>
      </c>
      <c r="I148" s="74">
        <v>707.27</v>
      </c>
      <c r="J148" s="74">
        <v>642.04</v>
      </c>
      <c r="K148" s="74">
        <f t="shared" si="40"/>
        <v>642.04</v>
      </c>
      <c r="L148" s="74">
        <f t="shared" si="30"/>
        <v>642.04</v>
      </c>
      <c r="M148" s="71">
        <f t="shared" si="19"/>
        <v>1796.28</v>
      </c>
    </row>
    <row r="149" spans="1:13" ht="15.75" thickBot="1" x14ac:dyDescent="0.3">
      <c r="A149" s="18"/>
      <c r="B149" s="18"/>
      <c r="C149" s="18"/>
      <c r="D149" s="12" t="s">
        <v>35</v>
      </c>
      <c r="E149" s="12" t="s">
        <v>39</v>
      </c>
      <c r="F149" s="12" t="s">
        <v>83</v>
      </c>
      <c r="G149" s="23">
        <v>313</v>
      </c>
      <c r="H149" s="74"/>
      <c r="I149" s="74">
        <f t="shared" ref="I149:I150" si="43">H149</f>
        <v>0</v>
      </c>
      <c r="J149" s="74">
        <f t="shared" ref="J149:J150" si="44">I149</f>
        <v>0</v>
      </c>
      <c r="K149" s="74">
        <f t="shared" si="40"/>
        <v>0</v>
      </c>
      <c r="L149" s="74">
        <f t="shared" si="30"/>
        <v>0</v>
      </c>
      <c r="M149" s="71">
        <f t="shared" si="19"/>
        <v>0</v>
      </c>
    </row>
    <row r="150" spans="1:13" ht="15.75" thickBot="1" x14ac:dyDescent="0.3">
      <c r="A150" s="18"/>
      <c r="B150" s="18"/>
      <c r="C150" s="18"/>
      <c r="D150" s="12" t="s">
        <v>35</v>
      </c>
      <c r="E150" s="12" t="s">
        <v>39</v>
      </c>
      <c r="F150" s="12" t="s">
        <v>83</v>
      </c>
      <c r="G150" s="23">
        <v>853</v>
      </c>
      <c r="H150" s="74"/>
      <c r="I150" s="74">
        <f t="shared" si="43"/>
        <v>0</v>
      </c>
      <c r="J150" s="74">
        <f t="shared" si="44"/>
        <v>0</v>
      </c>
      <c r="K150" s="74">
        <f t="shared" si="40"/>
        <v>0</v>
      </c>
      <c r="L150" s="74">
        <f t="shared" si="30"/>
        <v>0</v>
      </c>
      <c r="M150" s="71">
        <f t="shared" si="19"/>
        <v>0</v>
      </c>
    </row>
    <row r="151" spans="1:13" ht="15.75" thickBot="1" x14ac:dyDescent="0.3">
      <c r="A151" s="18"/>
      <c r="B151" s="18"/>
      <c r="C151" s="18"/>
      <c r="D151" s="12" t="s">
        <v>35</v>
      </c>
      <c r="E151" s="12" t="s">
        <v>39</v>
      </c>
      <c r="F151" s="12" t="s">
        <v>84</v>
      </c>
      <c r="G151" s="23">
        <v>121</v>
      </c>
      <c r="H151" s="74">
        <v>6362.73</v>
      </c>
      <c r="I151" s="74">
        <v>6874.64</v>
      </c>
      <c r="J151" s="74">
        <v>6669.84</v>
      </c>
      <c r="K151" s="74">
        <f t="shared" si="40"/>
        <v>6669.84</v>
      </c>
      <c r="L151" s="74">
        <f t="shared" si="30"/>
        <v>6669.84</v>
      </c>
      <c r="M151" s="71">
        <f t="shared" si="19"/>
        <v>19907.21</v>
      </c>
    </row>
    <row r="152" spans="1:13" ht="15.75" thickBot="1" x14ac:dyDescent="0.3">
      <c r="A152" s="18"/>
      <c r="B152" s="18"/>
      <c r="C152" s="18"/>
      <c r="D152" s="12" t="s">
        <v>35</v>
      </c>
      <c r="E152" s="12" t="s">
        <v>39</v>
      </c>
      <c r="F152" s="12" t="s">
        <v>84</v>
      </c>
      <c r="G152" s="6">
        <v>122</v>
      </c>
      <c r="H152" s="74"/>
      <c r="I152" s="74">
        <f t="shared" ref="I152" si="45">H152</f>
        <v>0</v>
      </c>
      <c r="J152" s="74">
        <f t="shared" ref="J152" si="46">I152</f>
        <v>0</v>
      </c>
      <c r="K152" s="74">
        <f t="shared" si="40"/>
        <v>0</v>
      </c>
      <c r="L152" s="74">
        <f t="shared" si="30"/>
        <v>0</v>
      </c>
      <c r="M152" s="71">
        <f t="shared" si="19"/>
        <v>0</v>
      </c>
    </row>
    <row r="153" spans="1:13" ht="15.75" thickBot="1" x14ac:dyDescent="0.3">
      <c r="A153" s="18"/>
      <c r="B153" s="18"/>
      <c r="C153" s="18"/>
      <c r="D153" s="12" t="s">
        <v>35</v>
      </c>
      <c r="E153" s="12" t="s">
        <v>39</v>
      </c>
      <c r="F153" s="12" t="s">
        <v>84</v>
      </c>
      <c r="G153" s="6">
        <v>129</v>
      </c>
      <c r="H153" s="74">
        <v>1900.84</v>
      </c>
      <c r="I153" s="74">
        <v>2196.94</v>
      </c>
      <c r="J153" s="74">
        <v>2014.29</v>
      </c>
      <c r="K153" s="74">
        <f t="shared" si="40"/>
        <v>2014.29</v>
      </c>
      <c r="L153" s="74">
        <f t="shared" si="30"/>
        <v>2014.29</v>
      </c>
      <c r="M153" s="71">
        <f t="shared" si="19"/>
        <v>6112.07</v>
      </c>
    </row>
    <row r="154" spans="1:13" ht="15.75" thickBot="1" x14ac:dyDescent="0.3">
      <c r="A154" s="18"/>
      <c r="B154" s="18"/>
      <c r="C154" s="18"/>
      <c r="D154" s="12" t="s">
        <v>35</v>
      </c>
      <c r="E154" s="12" t="s">
        <v>39</v>
      </c>
      <c r="F154" s="12" t="s">
        <v>84</v>
      </c>
      <c r="G154" s="6">
        <v>852</v>
      </c>
      <c r="H154" s="74"/>
      <c r="I154" s="74">
        <f t="shared" ref="I154:I157" si="47">H154</f>
        <v>0</v>
      </c>
      <c r="J154" s="74">
        <f t="shared" ref="J154:J157" si="48">I154</f>
        <v>0</v>
      </c>
      <c r="K154" s="74">
        <f t="shared" si="40"/>
        <v>0</v>
      </c>
      <c r="L154" s="74">
        <f t="shared" si="30"/>
        <v>0</v>
      </c>
      <c r="M154" s="71">
        <f t="shared" ref="M154:M214" si="49">H154+I154+J154</f>
        <v>0</v>
      </c>
    </row>
    <row r="155" spans="1:13" ht="15.75" thickBot="1" x14ac:dyDescent="0.3">
      <c r="A155" s="18"/>
      <c r="B155" s="18"/>
      <c r="C155" s="18"/>
      <c r="D155" s="12" t="s">
        <v>35</v>
      </c>
      <c r="E155" s="12" t="s">
        <v>39</v>
      </c>
      <c r="F155" s="12" t="s">
        <v>84</v>
      </c>
      <c r="G155" s="6">
        <v>853</v>
      </c>
      <c r="H155" s="74"/>
      <c r="I155" s="74">
        <f t="shared" si="47"/>
        <v>0</v>
      </c>
      <c r="J155" s="74">
        <f t="shared" si="48"/>
        <v>0</v>
      </c>
      <c r="K155" s="74">
        <f t="shared" si="40"/>
        <v>0</v>
      </c>
      <c r="L155" s="74">
        <f t="shared" si="30"/>
        <v>0</v>
      </c>
      <c r="M155" s="71">
        <f t="shared" si="49"/>
        <v>0</v>
      </c>
    </row>
    <row r="156" spans="1:13" ht="15.75" thickBot="1" x14ac:dyDescent="0.3">
      <c r="A156" s="18"/>
      <c r="B156" s="18"/>
      <c r="C156" s="18"/>
      <c r="D156" s="12" t="s">
        <v>35</v>
      </c>
      <c r="E156" s="12" t="s">
        <v>39</v>
      </c>
      <c r="F156" s="12" t="s">
        <v>84</v>
      </c>
      <c r="G156" s="6">
        <v>244</v>
      </c>
      <c r="H156" s="74"/>
      <c r="I156" s="74">
        <f t="shared" si="47"/>
        <v>0</v>
      </c>
      <c r="J156" s="74">
        <f t="shared" si="48"/>
        <v>0</v>
      </c>
      <c r="K156" s="74">
        <f t="shared" si="40"/>
        <v>0</v>
      </c>
      <c r="L156" s="74">
        <f t="shared" si="30"/>
        <v>0</v>
      </c>
      <c r="M156" s="71">
        <f t="shared" si="49"/>
        <v>0</v>
      </c>
    </row>
    <row r="157" spans="1:13" ht="15.75" thickBot="1" x14ac:dyDescent="0.3">
      <c r="A157" s="18"/>
      <c r="B157" s="18"/>
      <c r="C157" s="18"/>
      <c r="D157" s="12" t="s">
        <v>35</v>
      </c>
      <c r="E157" s="12" t="s">
        <v>39</v>
      </c>
      <c r="F157" s="12" t="s">
        <v>85</v>
      </c>
      <c r="G157" s="6">
        <v>112</v>
      </c>
      <c r="H157" s="74"/>
      <c r="I157" s="74">
        <f t="shared" si="47"/>
        <v>0</v>
      </c>
      <c r="J157" s="74">
        <f t="shared" si="48"/>
        <v>0</v>
      </c>
      <c r="K157" s="74">
        <f t="shared" si="40"/>
        <v>0</v>
      </c>
      <c r="L157" s="74">
        <f t="shared" si="30"/>
        <v>0</v>
      </c>
      <c r="M157" s="71">
        <f t="shared" si="49"/>
        <v>0</v>
      </c>
    </row>
    <row r="158" spans="1:13" ht="15.75" thickBot="1" x14ac:dyDescent="0.3">
      <c r="A158" s="18"/>
      <c r="B158" s="18"/>
      <c r="C158" s="18"/>
      <c r="D158" s="12" t="s">
        <v>35</v>
      </c>
      <c r="E158" s="12" t="s">
        <v>39</v>
      </c>
      <c r="F158" s="12" t="s">
        <v>85</v>
      </c>
      <c r="G158" s="6">
        <v>121</v>
      </c>
      <c r="H158" s="74">
        <v>3904.81</v>
      </c>
      <c r="I158" s="74">
        <v>6066.81</v>
      </c>
      <c r="J158" s="74">
        <v>5840.41</v>
      </c>
      <c r="K158" s="74">
        <f t="shared" si="40"/>
        <v>5840.41</v>
      </c>
      <c r="L158" s="74">
        <f t="shared" si="30"/>
        <v>5840.41</v>
      </c>
      <c r="M158" s="71">
        <f t="shared" si="49"/>
        <v>15812.03</v>
      </c>
    </row>
    <row r="159" spans="1:13" ht="15.75" thickBot="1" x14ac:dyDescent="0.3">
      <c r="A159" s="18"/>
      <c r="B159" s="18"/>
      <c r="C159" s="18"/>
      <c r="D159" s="12" t="s">
        <v>35</v>
      </c>
      <c r="E159" s="12" t="s">
        <v>39</v>
      </c>
      <c r="F159" s="12" t="s">
        <v>85</v>
      </c>
      <c r="G159" s="6">
        <v>122</v>
      </c>
      <c r="H159" s="74"/>
      <c r="I159" s="74">
        <f t="shared" ref="I159" si="50">H159</f>
        <v>0</v>
      </c>
      <c r="J159" s="74">
        <f t="shared" ref="J159" si="51">I159</f>
        <v>0</v>
      </c>
      <c r="K159" s="74">
        <f t="shared" si="40"/>
        <v>0</v>
      </c>
      <c r="L159" s="74">
        <f t="shared" si="30"/>
        <v>0</v>
      </c>
      <c r="M159" s="71">
        <f t="shared" si="49"/>
        <v>0</v>
      </c>
    </row>
    <row r="160" spans="1:13" ht="15.75" thickBot="1" x14ac:dyDescent="0.3">
      <c r="A160" s="18"/>
      <c r="B160" s="18"/>
      <c r="C160" s="18"/>
      <c r="D160" s="12" t="s">
        <v>35</v>
      </c>
      <c r="E160" s="12" t="s">
        <v>39</v>
      </c>
      <c r="F160" s="12" t="s">
        <v>85</v>
      </c>
      <c r="G160" s="6">
        <v>129</v>
      </c>
      <c r="H160" s="74">
        <v>1198.83</v>
      </c>
      <c r="I160" s="74">
        <v>1933.2</v>
      </c>
      <c r="J160" s="74">
        <v>1763.8</v>
      </c>
      <c r="K160" s="74">
        <v>1763.7</v>
      </c>
      <c r="L160" s="74">
        <f t="shared" si="30"/>
        <v>1763.7</v>
      </c>
      <c r="M160" s="71">
        <f t="shared" si="49"/>
        <v>4895.83</v>
      </c>
    </row>
    <row r="161" spans="1:13" ht="15.75" thickBot="1" x14ac:dyDescent="0.3">
      <c r="A161" s="18"/>
      <c r="B161" s="18"/>
      <c r="C161" s="18"/>
      <c r="D161" s="12" t="s">
        <v>35</v>
      </c>
      <c r="E161" s="12" t="s">
        <v>39</v>
      </c>
      <c r="F161" s="12" t="s">
        <v>85</v>
      </c>
      <c r="G161" s="6">
        <v>244</v>
      </c>
      <c r="H161" s="74">
        <v>2864.4</v>
      </c>
      <c r="I161" s="74">
        <v>2690.45</v>
      </c>
      <c r="J161" s="74">
        <v>60.66</v>
      </c>
      <c r="K161" s="74">
        <v>35.89</v>
      </c>
      <c r="L161" s="74">
        <f>K161</f>
        <v>35.89</v>
      </c>
      <c r="M161" s="71">
        <f t="shared" si="49"/>
        <v>5615.51</v>
      </c>
    </row>
    <row r="162" spans="1:13" ht="15.75" thickBot="1" x14ac:dyDescent="0.3">
      <c r="A162" s="18"/>
      <c r="B162" s="18"/>
      <c r="C162" s="18"/>
      <c r="D162" s="12" t="s">
        <v>35</v>
      </c>
      <c r="E162" s="12" t="s">
        <v>39</v>
      </c>
      <c r="F162" s="12" t="s">
        <v>85</v>
      </c>
      <c r="G162" s="6">
        <v>247</v>
      </c>
      <c r="H162" s="74"/>
      <c r="I162" s="74"/>
      <c r="J162" s="74"/>
      <c r="K162" s="74"/>
      <c r="L162" s="74">
        <f t="shared" ref="L162:L178" si="52">K162</f>
        <v>0</v>
      </c>
      <c r="M162" s="71">
        <f t="shared" si="49"/>
        <v>0</v>
      </c>
    </row>
    <row r="163" spans="1:13" ht="15.75" thickBot="1" x14ac:dyDescent="0.3">
      <c r="A163" s="18"/>
      <c r="B163" s="18"/>
      <c r="C163" s="18"/>
      <c r="D163" s="12" t="s">
        <v>35</v>
      </c>
      <c r="E163" s="12" t="s">
        <v>39</v>
      </c>
      <c r="F163" s="12" t="s">
        <v>85</v>
      </c>
      <c r="G163" s="6">
        <v>831</v>
      </c>
      <c r="H163" s="74">
        <v>7.66</v>
      </c>
      <c r="I163" s="74"/>
      <c r="J163" s="74"/>
      <c r="K163" s="74"/>
      <c r="L163" s="74">
        <f t="shared" si="52"/>
        <v>0</v>
      </c>
      <c r="M163" s="71">
        <f t="shared" si="49"/>
        <v>7.66</v>
      </c>
    </row>
    <row r="164" spans="1:13" ht="15.75" thickBot="1" x14ac:dyDescent="0.3">
      <c r="A164" s="18"/>
      <c r="B164" s="18"/>
      <c r="C164" s="18"/>
      <c r="D164" s="12" t="s">
        <v>35</v>
      </c>
      <c r="E164" s="12" t="s">
        <v>39</v>
      </c>
      <c r="F164" s="12" t="s">
        <v>85</v>
      </c>
      <c r="G164" s="6">
        <v>321</v>
      </c>
      <c r="H164" s="74">
        <v>31.44</v>
      </c>
      <c r="I164" s="74"/>
      <c r="J164" s="74">
        <f t="shared" ref="J164" si="53">I164</f>
        <v>0</v>
      </c>
      <c r="K164" s="74">
        <f t="shared" ref="K164" si="54">J164</f>
        <v>0</v>
      </c>
      <c r="L164" s="74">
        <f t="shared" si="52"/>
        <v>0</v>
      </c>
      <c r="M164" s="71">
        <f t="shared" si="49"/>
        <v>31.44</v>
      </c>
    </row>
    <row r="165" spans="1:13" ht="15.75" thickBot="1" x14ac:dyDescent="0.3">
      <c r="A165" s="18"/>
      <c r="B165" s="18"/>
      <c r="C165" s="18"/>
      <c r="D165" s="12" t="s">
        <v>35</v>
      </c>
      <c r="E165" s="12" t="s">
        <v>39</v>
      </c>
      <c r="F165" s="12" t="s">
        <v>85</v>
      </c>
      <c r="G165" s="6">
        <v>852</v>
      </c>
      <c r="H165" s="74">
        <v>0.85</v>
      </c>
      <c r="I165" s="74"/>
      <c r="J165" s="74"/>
      <c r="K165" s="74"/>
      <c r="L165" s="74">
        <f t="shared" si="52"/>
        <v>0</v>
      </c>
      <c r="M165" s="71">
        <f t="shared" si="49"/>
        <v>0.85</v>
      </c>
    </row>
    <row r="166" spans="1:13" ht="15.75" thickBot="1" x14ac:dyDescent="0.3">
      <c r="A166" s="18"/>
      <c r="B166" s="18"/>
      <c r="C166" s="18"/>
      <c r="D166" s="12" t="s">
        <v>35</v>
      </c>
      <c r="E166" s="12" t="s">
        <v>39</v>
      </c>
      <c r="F166" s="12" t="s">
        <v>85</v>
      </c>
      <c r="G166" s="6">
        <v>853</v>
      </c>
      <c r="H166" s="74"/>
      <c r="I166" s="74">
        <f t="shared" ref="I166" si="55">H166</f>
        <v>0</v>
      </c>
      <c r="J166" s="74">
        <f t="shared" ref="J166" si="56">I166</f>
        <v>0</v>
      </c>
      <c r="K166" s="74">
        <f t="shared" ref="K166" si="57">J166</f>
        <v>0</v>
      </c>
      <c r="L166" s="74">
        <f t="shared" si="52"/>
        <v>0</v>
      </c>
      <c r="M166" s="71">
        <f t="shared" si="49"/>
        <v>0</v>
      </c>
    </row>
    <row r="167" spans="1:13" ht="15.75" thickBot="1" x14ac:dyDescent="0.3">
      <c r="A167" s="18"/>
      <c r="B167" s="18"/>
      <c r="C167" s="18"/>
      <c r="D167" s="12" t="s">
        <v>35</v>
      </c>
      <c r="E167" s="12" t="s">
        <v>39</v>
      </c>
      <c r="F167" s="12" t="s">
        <v>65</v>
      </c>
      <c r="G167" s="6">
        <v>121</v>
      </c>
      <c r="H167" s="74">
        <v>857.48</v>
      </c>
      <c r="I167" s="74">
        <v>1186.6500000000001</v>
      </c>
      <c r="J167" s="74">
        <v>1186.6500000000001</v>
      </c>
      <c r="K167" s="74">
        <v>1186.6500000000001</v>
      </c>
      <c r="L167" s="74">
        <f t="shared" si="52"/>
        <v>1186.6500000000001</v>
      </c>
      <c r="M167" s="71">
        <f t="shared" si="49"/>
        <v>3230.78</v>
      </c>
    </row>
    <row r="168" spans="1:13" ht="15.75" thickBot="1" x14ac:dyDescent="0.3">
      <c r="A168" s="18"/>
      <c r="B168" s="18"/>
      <c r="C168" s="18"/>
      <c r="D168" s="12" t="s">
        <v>35</v>
      </c>
      <c r="E168" s="12" t="s">
        <v>39</v>
      </c>
      <c r="F168" s="12" t="s">
        <v>65</v>
      </c>
      <c r="G168" s="6">
        <v>129</v>
      </c>
      <c r="H168" s="74">
        <v>259.58999999999997</v>
      </c>
      <c r="I168" s="74">
        <v>358.37</v>
      </c>
      <c r="J168" s="74">
        <v>358.37</v>
      </c>
      <c r="K168" s="74">
        <v>358.37</v>
      </c>
      <c r="L168" s="74">
        <f t="shared" si="52"/>
        <v>358.37</v>
      </c>
      <c r="M168" s="71">
        <f t="shared" si="49"/>
        <v>976.33</v>
      </c>
    </row>
    <row r="169" spans="1:13" ht="15.75" thickBot="1" x14ac:dyDescent="0.3">
      <c r="A169" s="18"/>
      <c r="B169" s="18"/>
      <c r="C169" s="18"/>
      <c r="D169" s="12" t="s">
        <v>35</v>
      </c>
      <c r="E169" s="12" t="s">
        <v>39</v>
      </c>
      <c r="F169" s="12" t="s">
        <v>68</v>
      </c>
      <c r="G169" s="6">
        <v>121</v>
      </c>
      <c r="H169" s="74">
        <v>533.54</v>
      </c>
      <c r="I169" s="74">
        <v>981.17</v>
      </c>
      <c r="J169" s="74">
        <v>851.58</v>
      </c>
      <c r="K169" s="74">
        <f t="shared" ref="K169:K172" si="58">J169</f>
        <v>851.58</v>
      </c>
      <c r="L169" s="74">
        <f t="shared" si="52"/>
        <v>851.58</v>
      </c>
      <c r="M169" s="71">
        <f t="shared" si="49"/>
        <v>2366.29</v>
      </c>
    </row>
    <row r="170" spans="1:13" ht="15.75" thickBot="1" x14ac:dyDescent="0.3">
      <c r="A170" s="18"/>
      <c r="B170" s="18"/>
      <c r="C170" s="18"/>
      <c r="D170" s="12" t="s">
        <v>35</v>
      </c>
      <c r="E170" s="12" t="s">
        <v>39</v>
      </c>
      <c r="F170" s="12" t="s">
        <v>68</v>
      </c>
      <c r="G170" s="6">
        <v>129</v>
      </c>
      <c r="H170" s="74">
        <v>162.04</v>
      </c>
      <c r="I170" s="74">
        <v>296.31</v>
      </c>
      <c r="J170" s="74">
        <v>257.18</v>
      </c>
      <c r="K170" s="74">
        <f t="shared" si="58"/>
        <v>257.18</v>
      </c>
      <c r="L170" s="74">
        <f t="shared" si="52"/>
        <v>257.18</v>
      </c>
      <c r="M170" s="71">
        <f t="shared" si="49"/>
        <v>715.53</v>
      </c>
    </row>
    <row r="171" spans="1:13" ht="15.75" thickBot="1" x14ac:dyDescent="0.3">
      <c r="A171" s="18"/>
      <c r="B171" s="18"/>
      <c r="C171" s="18"/>
      <c r="D171" s="12" t="s">
        <v>36</v>
      </c>
      <c r="E171" s="12">
        <v>1004</v>
      </c>
      <c r="F171" s="12" t="s">
        <v>19</v>
      </c>
      <c r="G171" s="6">
        <v>412</v>
      </c>
      <c r="H171" s="74"/>
      <c r="I171" s="74">
        <f t="shared" ref="I171:I172" si="59">H171</f>
        <v>0</v>
      </c>
      <c r="J171" s="74">
        <f t="shared" ref="J171:J172" si="60">I171</f>
        <v>0</v>
      </c>
      <c r="K171" s="74">
        <f t="shared" si="58"/>
        <v>0</v>
      </c>
      <c r="L171" s="74">
        <f t="shared" si="52"/>
        <v>0</v>
      </c>
      <c r="M171" s="71">
        <f t="shared" si="49"/>
        <v>0</v>
      </c>
    </row>
    <row r="172" spans="1:13" ht="15.75" thickBot="1" x14ac:dyDescent="0.3">
      <c r="A172" s="18"/>
      <c r="B172" s="18"/>
      <c r="C172" s="18"/>
      <c r="D172" s="84">
        <v>15</v>
      </c>
      <c r="E172" s="84">
        <v>1004</v>
      </c>
      <c r="F172" s="84" t="s">
        <v>67</v>
      </c>
      <c r="G172" s="85">
        <v>244</v>
      </c>
      <c r="H172" s="86"/>
      <c r="I172" s="86">
        <f t="shared" si="59"/>
        <v>0</v>
      </c>
      <c r="J172" s="86">
        <f t="shared" si="60"/>
        <v>0</v>
      </c>
      <c r="K172" s="86">
        <f t="shared" si="58"/>
        <v>0</v>
      </c>
      <c r="L172" s="74">
        <f t="shared" si="52"/>
        <v>0</v>
      </c>
      <c r="M172" s="71">
        <f t="shared" si="49"/>
        <v>0</v>
      </c>
    </row>
    <row r="173" spans="1:13" ht="15.75" thickBot="1" x14ac:dyDescent="0.3">
      <c r="A173" s="18"/>
      <c r="B173" s="18"/>
      <c r="C173" s="18"/>
      <c r="D173" s="88" t="s">
        <v>35</v>
      </c>
      <c r="E173" s="88" t="s">
        <v>39</v>
      </c>
      <c r="F173" s="88" t="s">
        <v>55</v>
      </c>
      <c r="G173" s="88" t="s">
        <v>56</v>
      </c>
      <c r="H173" s="89"/>
      <c r="I173" s="89"/>
      <c r="J173" s="89"/>
      <c r="K173" s="89"/>
      <c r="L173" s="74">
        <f t="shared" si="52"/>
        <v>0</v>
      </c>
      <c r="M173" s="71">
        <f t="shared" si="49"/>
        <v>0</v>
      </c>
    </row>
    <row r="174" spans="1:13" ht="15.75" thickBot="1" x14ac:dyDescent="0.3">
      <c r="A174" s="18"/>
      <c r="B174" s="18"/>
      <c r="C174" s="18"/>
      <c r="D174" s="88" t="s">
        <v>35</v>
      </c>
      <c r="E174" s="88" t="s">
        <v>41</v>
      </c>
      <c r="F174" s="88" t="s">
        <v>57</v>
      </c>
      <c r="G174" s="88" t="s">
        <v>56</v>
      </c>
      <c r="H174" s="89">
        <v>56.13</v>
      </c>
      <c r="I174" s="89">
        <v>119.81</v>
      </c>
      <c r="J174" s="89"/>
      <c r="K174" s="89"/>
      <c r="L174" s="74">
        <f t="shared" si="52"/>
        <v>0</v>
      </c>
      <c r="M174" s="71">
        <f t="shared" si="49"/>
        <v>175.94</v>
      </c>
    </row>
    <row r="175" spans="1:13" ht="15.75" thickBot="1" x14ac:dyDescent="0.3">
      <c r="A175" s="18"/>
      <c r="B175" s="18"/>
      <c r="C175" s="18"/>
      <c r="D175" s="93" t="s">
        <v>35</v>
      </c>
      <c r="E175" s="93" t="s">
        <v>41</v>
      </c>
      <c r="F175" s="93" t="s">
        <v>57</v>
      </c>
      <c r="G175" s="93" t="s">
        <v>58</v>
      </c>
      <c r="H175" s="94"/>
      <c r="I175" s="94"/>
      <c r="J175" s="94"/>
      <c r="K175" s="94"/>
      <c r="L175" s="74">
        <f t="shared" si="52"/>
        <v>0</v>
      </c>
      <c r="M175" s="71">
        <f t="shared" si="49"/>
        <v>0</v>
      </c>
    </row>
    <row r="176" spans="1:13" ht="15.75" thickBot="1" x14ac:dyDescent="0.3">
      <c r="A176" s="18"/>
      <c r="B176" s="18"/>
      <c r="C176" s="18"/>
      <c r="D176" s="88" t="s">
        <v>35</v>
      </c>
      <c r="E176" s="88" t="s">
        <v>39</v>
      </c>
      <c r="F176" s="88" t="s">
        <v>61</v>
      </c>
      <c r="G176" s="88" t="s">
        <v>64</v>
      </c>
      <c r="H176" s="89">
        <v>30.49</v>
      </c>
      <c r="I176" s="89">
        <v>34.17</v>
      </c>
      <c r="J176" s="89">
        <v>31.41</v>
      </c>
      <c r="K176" s="89">
        <v>31.41</v>
      </c>
      <c r="L176" s="74">
        <f t="shared" si="52"/>
        <v>31.41</v>
      </c>
      <c r="M176" s="71">
        <f t="shared" si="49"/>
        <v>96.07</v>
      </c>
    </row>
    <row r="177" spans="1:13" ht="15.75" thickBot="1" x14ac:dyDescent="0.3">
      <c r="A177" s="18"/>
      <c r="B177" s="18"/>
      <c r="C177" s="18"/>
      <c r="D177" s="88" t="s">
        <v>35</v>
      </c>
      <c r="E177" s="88" t="s">
        <v>39</v>
      </c>
      <c r="F177" s="88" t="s">
        <v>61</v>
      </c>
      <c r="G177" s="88" t="s">
        <v>63</v>
      </c>
      <c r="H177" s="89">
        <v>9.2100000000000009</v>
      </c>
      <c r="I177" s="89">
        <v>10.33</v>
      </c>
      <c r="J177" s="89">
        <v>9.49</v>
      </c>
      <c r="K177" s="89">
        <v>9.49</v>
      </c>
      <c r="L177" s="74">
        <f t="shared" si="52"/>
        <v>9.49</v>
      </c>
      <c r="M177" s="71">
        <f t="shared" si="49"/>
        <v>29.03</v>
      </c>
    </row>
    <row r="178" spans="1:13" ht="15.75" thickBot="1" x14ac:dyDescent="0.3">
      <c r="A178" s="18"/>
      <c r="B178" s="18"/>
      <c r="C178" s="18"/>
      <c r="D178" s="88" t="s">
        <v>35</v>
      </c>
      <c r="E178" s="88" t="s">
        <v>39</v>
      </c>
      <c r="F178" s="88" t="s">
        <v>61</v>
      </c>
      <c r="G178" s="88" t="s">
        <v>56</v>
      </c>
      <c r="H178" s="89">
        <v>1.1000000000000001</v>
      </c>
      <c r="I178" s="89">
        <v>1.2</v>
      </c>
      <c r="J178" s="89">
        <v>1.2</v>
      </c>
      <c r="K178" s="89">
        <v>1.2</v>
      </c>
      <c r="L178" s="74">
        <f t="shared" si="52"/>
        <v>1.2</v>
      </c>
      <c r="M178" s="71">
        <f t="shared" si="49"/>
        <v>3.5</v>
      </c>
    </row>
    <row r="179" spans="1:13" ht="15.75" thickBot="1" x14ac:dyDescent="0.3">
      <c r="A179" s="18"/>
      <c r="B179" s="19"/>
      <c r="C179" s="104"/>
      <c r="D179" s="88"/>
      <c r="E179" s="105" t="s">
        <v>13</v>
      </c>
      <c r="F179" s="105" t="s">
        <v>13</v>
      </c>
      <c r="G179" s="106" t="s">
        <v>13</v>
      </c>
      <c r="H179" s="89"/>
      <c r="I179" s="89"/>
      <c r="J179" s="89"/>
      <c r="K179" s="89"/>
      <c r="L179" s="74">
        <f t="shared" ref="L179:L214" si="61">K179</f>
        <v>0</v>
      </c>
      <c r="M179" s="71">
        <f t="shared" si="49"/>
        <v>0</v>
      </c>
    </row>
    <row r="180" spans="1:13" ht="153" customHeight="1" thickBot="1" x14ac:dyDescent="0.3">
      <c r="A180" s="18"/>
      <c r="B180" s="60" t="s">
        <v>21</v>
      </c>
      <c r="C180" s="7" t="s">
        <v>20</v>
      </c>
      <c r="D180" s="39" t="s">
        <v>35</v>
      </c>
      <c r="E180" s="39" t="s">
        <v>37</v>
      </c>
      <c r="F180" s="39" t="s">
        <v>45</v>
      </c>
      <c r="G180" s="39"/>
      <c r="H180" s="70">
        <v>474580.59</v>
      </c>
      <c r="I180" s="70">
        <f>SUM(I181:I296)</f>
        <v>497145.43000000005</v>
      </c>
      <c r="J180" s="70">
        <f>SUM(J181:J296)</f>
        <v>404565.88999999996</v>
      </c>
      <c r="K180" s="70">
        <f>SUM(K181:K296)</f>
        <v>403840.03999999992</v>
      </c>
      <c r="L180" s="74">
        <f t="shared" si="61"/>
        <v>403840.03999999992</v>
      </c>
      <c r="M180" s="71">
        <f>H180+I180+J180+K180+L180</f>
        <v>2183971.9899999998</v>
      </c>
    </row>
    <row r="181" spans="1:13" ht="15.75" thickBot="1" x14ac:dyDescent="0.3">
      <c r="A181" s="18"/>
      <c r="B181" s="61"/>
      <c r="C181" s="123" t="s">
        <v>14</v>
      </c>
      <c r="D181" s="12" t="s">
        <v>35</v>
      </c>
      <c r="E181" s="12" t="s">
        <v>37</v>
      </c>
      <c r="F181" s="12" t="s">
        <v>46</v>
      </c>
      <c r="G181" s="6">
        <v>111</v>
      </c>
      <c r="H181" s="74">
        <v>4419.5200000000004</v>
      </c>
      <c r="I181" s="74">
        <v>6662.21</v>
      </c>
      <c r="J181" s="74">
        <v>5181.21</v>
      </c>
      <c r="K181" s="74">
        <f>J181</f>
        <v>5181.21</v>
      </c>
      <c r="L181" s="74">
        <f t="shared" si="61"/>
        <v>5181.21</v>
      </c>
      <c r="M181" s="71">
        <f t="shared" si="49"/>
        <v>16262.939999999999</v>
      </c>
    </row>
    <row r="182" spans="1:13" ht="15.75" thickBot="1" x14ac:dyDescent="0.3">
      <c r="A182" s="18"/>
      <c r="B182" s="61"/>
      <c r="C182" s="124"/>
      <c r="D182" s="12" t="s">
        <v>35</v>
      </c>
      <c r="E182" s="12" t="s">
        <v>37</v>
      </c>
      <c r="F182" s="12" t="s">
        <v>46</v>
      </c>
      <c r="G182" s="6">
        <v>113</v>
      </c>
      <c r="H182" s="74"/>
      <c r="I182" s="74"/>
      <c r="J182" s="74"/>
      <c r="K182" s="74"/>
      <c r="L182" s="74">
        <f t="shared" si="61"/>
        <v>0</v>
      </c>
      <c r="M182" s="71">
        <f t="shared" si="49"/>
        <v>0</v>
      </c>
    </row>
    <row r="183" spans="1:13" ht="15.75" thickBot="1" x14ac:dyDescent="0.3">
      <c r="A183" s="18"/>
      <c r="B183" s="61"/>
      <c r="C183" s="124"/>
      <c r="D183" s="12" t="s">
        <v>35</v>
      </c>
      <c r="E183" s="12" t="s">
        <v>37</v>
      </c>
      <c r="F183" s="12" t="s">
        <v>46</v>
      </c>
      <c r="G183" s="6">
        <v>119</v>
      </c>
      <c r="H183" s="74">
        <v>1319.6</v>
      </c>
      <c r="I183" s="74">
        <v>2083.35</v>
      </c>
      <c r="J183" s="74">
        <v>1564.72</v>
      </c>
      <c r="K183" s="74">
        <f t="shared" ref="K183:K215" si="62">J183</f>
        <v>1564.72</v>
      </c>
      <c r="L183" s="74">
        <f t="shared" si="61"/>
        <v>1564.72</v>
      </c>
      <c r="M183" s="71">
        <f t="shared" si="49"/>
        <v>4967.67</v>
      </c>
    </row>
    <row r="184" spans="1:13" ht="15.75" thickBot="1" x14ac:dyDescent="0.3">
      <c r="A184" s="18"/>
      <c r="B184" s="61"/>
      <c r="C184" s="124"/>
      <c r="D184" s="12" t="s">
        <v>35</v>
      </c>
      <c r="E184" s="12" t="s">
        <v>37</v>
      </c>
      <c r="F184" s="12" t="s">
        <v>46</v>
      </c>
      <c r="G184" s="6">
        <v>244</v>
      </c>
      <c r="H184" s="74">
        <v>18466.52</v>
      </c>
      <c r="I184" s="74">
        <v>12124.83</v>
      </c>
      <c r="J184" s="74">
        <v>8169.68</v>
      </c>
      <c r="K184" s="74">
        <v>5169.68</v>
      </c>
      <c r="L184" s="74">
        <f t="shared" si="61"/>
        <v>5169.68</v>
      </c>
      <c r="M184" s="71">
        <f t="shared" si="49"/>
        <v>38761.03</v>
      </c>
    </row>
    <row r="185" spans="1:13" ht="15.75" thickBot="1" x14ac:dyDescent="0.3">
      <c r="A185" s="18"/>
      <c r="B185" s="61"/>
      <c r="C185" s="124"/>
      <c r="D185" s="12" t="s">
        <v>35</v>
      </c>
      <c r="E185" s="12" t="s">
        <v>37</v>
      </c>
      <c r="F185" s="12" t="s">
        <v>46</v>
      </c>
      <c r="G185" s="6">
        <v>247</v>
      </c>
      <c r="H185" s="74">
        <v>6079.84</v>
      </c>
      <c r="I185" s="74">
        <v>6642.76</v>
      </c>
      <c r="J185" s="74">
        <v>6940.13</v>
      </c>
      <c r="K185" s="74">
        <f t="shared" si="62"/>
        <v>6940.13</v>
      </c>
      <c r="L185" s="74">
        <f t="shared" si="61"/>
        <v>6940.13</v>
      </c>
      <c r="M185" s="71">
        <f t="shared" si="49"/>
        <v>19662.73</v>
      </c>
    </row>
    <row r="186" spans="1:13" ht="15.75" thickBot="1" x14ac:dyDescent="0.3">
      <c r="A186" s="18"/>
      <c r="B186" s="61"/>
      <c r="C186" s="124"/>
      <c r="D186" s="12" t="s">
        <v>35</v>
      </c>
      <c r="E186" s="12" t="s">
        <v>37</v>
      </c>
      <c r="F186" s="12" t="s">
        <v>46</v>
      </c>
      <c r="G186" s="6">
        <v>831</v>
      </c>
      <c r="H186" s="74">
        <v>102.64</v>
      </c>
      <c r="I186" s="74">
        <v>30</v>
      </c>
      <c r="J186" s="74"/>
      <c r="K186" s="74"/>
      <c r="L186" s="74">
        <f t="shared" si="61"/>
        <v>0</v>
      </c>
      <c r="M186" s="71">
        <f t="shared" si="49"/>
        <v>132.63999999999999</v>
      </c>
    </row>
    <row r="187" spans="1:13" ht="15.75" thickBot="1" x14ac:dyDescent="0.3">
      <c r="A187" s="18"/>
      <c r="B187" s="61"/>
      <c r="C187" s="124"/>
      <c r="D187" s="12" t="s">
        <v>35</v>
      </c>
      <c r="E187" s="12" t="s">
        <v>37</v>
      </c>
      <c r="F187" s="12" t="s">
        <v>46</v>
      </c>
      <c r="G187" s="6">
        <v>852</v>
      </c>
      <c r="H187" s="74"/>
      <c r="I187" s="74"/>
      <c r="J187" s="74"/>
      <c r="K187" s="74"/>
      <c r="L187" s="74">
        <f t="shared" si="61"/>
        <v>0</v>
      </c>
      <c r="M187" s="71">
        <f t="shared" si="49"/>
        <v>0</v>
      </c>
    </row>
    <row r="188" spans="1:13" ht="15.75" thickBot="1" x14ac:dyDescent="0.3">
      <c r="A188" s="18"/>
      <c r="B188" s="61"/>
      <c r="C188" s="124"/>
      <c r="D188" s="12" t="s">
        <v>35</v>
      </c>
      <c r="E188" s="12" t="s">
        <v>37</v>
      </c>
      <c r="F188" s="12" t="s">
        <v>46</v>
      </c>
      <c r="G188" s="6">
        <v>853</v>
      </c>
      <c r="H188" s="74">
        <v>22.5</v>
      </c>
      <c r="I188" s="74">
        <v>0.39</v>
      </c>
      <c r="J188" s="74"/>
      <c r="K188" s="74"/>
      <c r="L188" s="74">
        <f t="shared" si="61"/>
        <v>0</v>
      </c>
      <c r="M188" s="71">
        <f t="shared" si="49"/>
        <v>22.89</v>
      </c>
    </row>
    <row r="189" spans="1:13" ht="15.75" thickBot="1" x14ac:dyDescent="0.3">
      <c r="A189" s="18"/>
      <c r="B189" s="61"/>
      <c r="C189" s="124"/>
      <c r="D189" s="12" t="s">
        <v>35</v>
      </c>
      <c r="E189" s="12" t="s">
        <v>37</v>
      </c>
      <c r="F189" s="12" t="s">
        <v>46</v>
      </c>
      <c r="G189" s="6">
        <v>611</v>
      </c>
      <c r="H189" s="74">
        <v>250.9</v>
      </c>
      <c r="I189" s="74"/>
      <c r="J189" s="74"/>
      <c r="K189" s="74"/>
      <c r="L189" s="74">
        <f t="shared" si="61"/>
        <v>0</v>
      </c>
      <c r="M189" s="71">
        <f t="shared" si="49"/>
        <v>250.9</v>
      </c>
    </row>
    <row r="190" spans="1:13" ht="15.75" thickBot="1" x14ac:dyDescent="0.3">
      <c r="A190" s="18"/>
      <c r="B190" s="61"/>
      <c r="C190" s="124"/>
      <c r="D190" s="12" t="s">
        <v>35</v>
      </c>
      <c r="E190" s="12" t="s">
        <v>37</v>
      </c>
      <c r="F190" s="12" t="s">
        <v>65</v>
      </c>
      <c r="G190" s="6">
        <v>111</v>
      </c>
      <c r="H190" s="74">
        <v>9291.4</v>
      </c>
      <c r="I190" s="74">
        <v>8153.88</v>
      </c>
      <c r="J190" s="74">
        <v>8015.38</v>
      </c>
      <c r="K190" s="74">
        <v>8015.38</v>
      </c>
      <c r="L190" s="74">
        <f t="shared" si="61"/>
        <v>8015.38</v>
      </c>
      <c r="M190" s="71">
        <f t="shared" si="49"/>
        <v>25460.66</v>
      </c>
    </row>
    <row r="191" spans="1:13" ht="15.75" thickBot="1" x14ac:dyDescent="0.3">
      <c r="A191" s="18"/>
      <c r="B191" s="61"/>
      <c r="C191" s="124"/>
      <c r="D191" s="12" t="s">
        <v>35</v>
      </c>
      <c r="E191" s="12" t="s">
        <v>37</v>
      </c>
      <c r="F191" s="12" t="s">
        <v>65</v>
      </c>
      <c r="G191" s="6">
        <v>119</v>
      </c>
      <c r="H191" s="74">
        <v>2787.54</v>
      </c>
      <c r="I191" s="74">
        <v>2431.64</v>
      </c>
      <c r="J191" s="74">
        <v>2420.64</v>
      </c>
      <c r="K191" s="74">
        <v>2420.64</v>
      </c>
      <c r="L191" s="74">
        <f t="shared" si="61"/>
        <v>2420.64</v>
      </c>
      <c r="M191" s="71">
        <f t="shared" si="49"/>
        <v>7639.82</v>
      </c>
    </row>
    <row r="192" spans="1:13" ht="15.75" thickBot="1" x14ac:dyDescent="0.3">
      <c r="A192" s="18"/>
      <c r="B192" s="61"/>
      <c r="C192" s="124"/>
      <c r="D192" s="12" t="s">
        <v>35</v>
      </c>
      <c r="E192" s="12" t="s">
        <v>38</v>
      </c>
      <c r="F192" s="12" t="s">
        <v>51</v>
      </c>
      <c r="G192" s="6">
        <v>111</v>
      </c>
      <c r="H192" s="74">
        <v>8413.2000000000007</v>
      </c>
      <c r="I192" s="74">
        <v>11520.85</v>
      </c>
      <c r="J192" s="74">
        <v>10576.06</v>
      </c>
      <c r="K192" s="74">
        <f t="shared" si="62"/>
        <v>10576.06</v>
      </c>
      <c r="L192" s="74">
        <f t="shared" si="61"/>
        <v>10576.06</v>
      </c>
      <c r="M192" s="71">
        <f t="shared" si="49"/>
        <v>30510.11</v>
      </c>
    </row>
    <row r="193" spans="1:14" ht="15.75" thickBot="1" x14ac:dyDescent="0.3">
      <c r="A193" s="18"/>
      <c r="B193" s="61"/>
      <c r="C193" s="124"/>
      <c r="D193" s="12" t="s">
        <v>35</v>
      </c>
      <c r="E193" s="12" t="s">
        <v>38</v>
      </c>
      <c r="F193" s="12" t="s">
        <v>51</v>
      </c>
      <c r="G193" s="6">
        <v>112</v>
      </c>
      <c r="H193" s="74"/>
      <c r="I193" s="74"/>
      <c r="J193" s="74"/>
      <c r="K193" s="74"/>
      <c r="L193" s="74">
        <f t="shared" si="61"/>
        <v>0</v>
      </c>
      <c r="M193" s="71">
        <f t="shared" si="49"/>
        <v>0</v>
      </c>
    </row>
    <row r="194" spans="1:14" ht="15.75" thickBot="1" x14ac:dyDescent="0.3">
      <c r="A194" s="18"/>
      <c r="B194" s="61"/>
      <c r="C194" s="124"/>
      <c r="D194" s="12" t="s">
        <v>35</v>
      </c>
      <c r="E194" s="12" t="s">
        <v>38</v>
      </c>
      <c r="F194" s="12" t="s">
        <v>51</v>
      </c>
      <c r="G194" s="6">
        <v>113</v>
      </c>
      <c r="H194" s="74"/>
      <c r="I194" s="74"/>
      <c r="J194" s="74"/>
      <c r="K194" s="74"/>
      <c r="L194" s="74">
        <f t="shared" si="61"/>
        <v>0</v>
      </c>
      <c r="M194" s="71">
        <f t="shared" si="49"/>
        <v>0</v>
      </c>
    </row>
    <row r="195" spans="1:14" ht="15.75" thickBot="1" x14ac:dyDescent="0.3">
      <c r="A195" s="18"/>
      <c r="B195" s="61"/>
      <c r="C195" s="124"/>
      <c r="D195" s="12" t="s">
        <v>35</v>
      </c>
      <c r="E195" s="12" t="s">
        <v>38</v>
      </c>
      <c r="F195" s="12" t="s">
        <v>51</v>
      </c>
      <c r="G195" s="6">
        <v>119</v>
      </c>
      <c r="H195" s="74">
        <v>2524.7800000000002</v>
      </c>
      <c r="I195" s="74">
        <v>3611.43</v>
      </c>
      <c r="J195" s="74">
        <v>3193.97</v>
      </c>
      <c r="K195" s="74">
        <f t="shared" si="62"/>
        <v>3193.97</v>
      </c>
      <c r="L195" s="74">
        <f t="shared" si="61"/>
        <v>3193.97</v>
      </c>
      <c r="M195" s="71">
        <f t="shared" si="49"/>
        <v>9330.18</v>
      </c>
    </row>
    <row r="196" spans="1:14" ht="15.75" thickBot="1" x14ac:dyDescent="0.3">
      <c r="A196" s="18"/>
      <c r="B196" s="61"/>
      <c r="C196" s="124"/>
      <c r="D196" s="12" t="s">
        <v>35</v>
      </c>
      <c r="E196" s="12" t="s">
        <v>38</v>
      </c>
      <c r="F196" s="12" t="s">
        <v>51</v>
      </c>
      <c r="G196" s="6">
        <v>243</v>
      </c>
      <c r="H196" s="74"/>
      <c r="I196" s="74"/>
      <c r="J196" s="74"/>
      <c r="K196" s="74"/>
      <c r="L196" s="74">
        <f t="shared" si="61"/>
        <v>0</v>
      </c>
      <c r="M196" s="71">
        <f t="shared" si="49"/>
        <v>0</v>
      </c>
    </row>
    <row r="197" spans="1:14" ht="15.75" thickBot="1" x14ac:dyDescent="0.3">
      <c r="A197" s="18"/>
      <c r="B197" s="61"/>
      <c r="C197" s="124"/>
      <c r="D197" s="12" t="s">
        <v>35</v>
      </c>
      <c r="E197" s="12" t="s">
        <v>38</v>
      </c>
      <c r="F197" s="12" t="s">
        <v>51</v>
      </c>
      <c r="G197" s="6">
        <v>244</v>
      </c>
      <c r="H197" s="74">
        <v>8527.16</v>
      </c>
      <c r="I197" s="74">
        <v>7867.04</v>
      </c>
      <c r="J197" s="74">
        <v>2531.73</v>
      </c>
      <c r="K197" s="74">
        <v>2531.73</v>
      </c>
      <c r="L197" s="74">
        <f t="shared" si="61"/>
        <v>2531.73</v>
      </c>
      <c r="M197" s="71">
        <f t="shared" si="49"/>
        <v>18925.93</v>
      </c>
    </row>
    <row r="198" spans="1:14" ht="15.75" thickBot="1" x14ac:dyDescent="0.3">
      <c r="A198" s="18"/>
      <c r="B198" s="61"/>
      <c r="C198" s="124"/>
      <c r="D198" s="12" t="s">
        <v>35</v>
      </c>
      <c r="E198" s="12" t="s">
        <v>38</v>
      </c>
      <c r="F198" s="12" t="s">
        <v>51</v>
      </c>
      <c r="G198" s="6">
        <v>247</v>
      </c>
      <c r="H198" s="74">
        <v>2989.08</v>
      </c>
      <c r="I198" s="74">
        <v>2224.85</v>
      </c>
      <c r="J198" s="74">
        <v>3489.61</v>
      </c>
      <c r="K198" s="74">
        <v>3489.61</v>
      </c>
      <c r="L198" s="74">
        <f t="shared" si="61"/>
        <v>3489.61</v>
      </c>
      <c r="M198" s="71">
        <f t="shared" si="49"/>
        <v>8703.5400000000009</v>
      </c>
    </row>
    <row r="199" spans="1:14" ht="15.75" thickBot="1" x14ac:dyDescent="0.3">
      <c r="A199" s="18"/>
      <c r="B199" s="61"/>
      <c r="C199" s="124"/>
      <c r="D199" s="12" t="s">
        <v>35</v>
      </c>
      <c r="E199" s="12" t="s">
        <v>38</v>
      </c>
      <c r="F199" s="12" t="s">
        <v>51</v>
      </c>
      <c r="G199" s="6">
        <v>831</v>
      </c>
      <c r="H199" s="74">
        <v>4.17</v>
      </c>
      <c r="I199" s="74"/>
      <c r="J199" s="74"/>
      <c r="K199" s="74"/>
      <c r="L199" s="74">
        <f t="shared" si="61"/>
        <v>0</v>
      </c>
      <c r="M199" s="71">
        <f t="shared" si="49"/>
        <v>4.17</v>
      </c>
    </row>
    <row r="200" spans="1:14" ht="15.75" thickBot="1" x14ac:dyDescent="0.3">
      <c r="A200" s="18"/>
      <c r="B200" s="61"/>
      <c r="C200" s="124"/>
      <c r="D200" s="12" t="s">
        <v>35</v>
      </c>
      <c r="E200" s="12" t="s">
        <v>38</v>
      </c>
      <c r="F200" s="12" t="s">
        <v>51</v>
      </c>
      <c r="G200" s="6">
        <v>852</v>
      </c>
      <c r="H200" s="74"/>
      <c r="I200" s="74"/>
      <c r="J200" s="74"/>
      <c r="K200" s="74"/>
      <c r="L200" s="74">
        <f t="shared" si="61"/>
        <v>0</v>
      </c>
      <c r="M200" s="71">
        <f t="shared" si="49"/>
        <v>0</v>
      </c>
    </row>
    <row r="201" spans="1:14" ht="15.75" thickBot="1" x14ac:dyDescent="0.3">
      <c r="A201" s="18"/>
      <c r="B201" s="61"/>
      <c r="C201" s="124"/>
      <c r="D201" s="12" t="s">
        <v>35</v>
      </c>
      <c r="E201" s="12" t="s">
        <v>38</v>
      </c>
      <c r="F201" s="12" t="s">
        <v>51</v>
      </c>
      <c r="G201" s="6">
        <v>853</v>
      </c>
      <c r="H201" s="74"/>
      <c r="I201" s="74">
        <v>7.47</v>
      </c>
      <c r="J201" s="74"/>
      <c r="K201" s="74"/>
      <c r="L201" s="74">
        <f t="shared" si="61"/>
        <v>0</v>
      </c>
      <c r="M201" s="71">
        <f t="shared" si="49"/>
        <v>7.47</v>
      </c>
    </row>
    <row r="202" spans="1:14" s="92" customFormat="1" ht="15.75" thickBot="1" x14ac:dyDescent="0.3">
      <c r="A202" s="90"/>
      <c r="B202" s="91"/>
      <c r="C202" s="124"/>
      <c r="D202" s="53" t="s">
        <v>35</v>
      </c>
      <c r="E202" s="53" t="s">
        <v>38</v>
      </c>
      <c r="F202" s="53" t="s">
        <v>69</v>
      </c>
      <c r="G202" s="54">
        <v>611</v>
      </c>
      <c r="H202" s="74">
        <v>39081.550000000003</v>
      </c>
      <c r="I202" s="74">
        <v>46100.53</v>
      </c>
      <c r="J202" s="74">
        <v>28286.07</v>
      </c>
      <c r="K202" s="74">
        <v>30052.44</v>
      </c>
      <c r="L202" s="74">
        <f t="shared" si="61"/>
        <v>30052.44</v>
      </c>
      <c r="M202" s="71">
        <f t="shared" si="49"/>
        <v>113468.15</v>
      </c>
      <c r="N202" s="73"/>
    </row>
    <row r="203" spans="1:14" ht="15.75" thickBot="1" x14ac:dyDescent="0.3">
      <c r="A203" s="18"/>
      <c r="B203" s="61"/>
      <c r="C203" s="124"/>
      <c r="D203" s="12" t="s">
        <v>35</v>
      </c>
      <c r="E203" s="12" t="s">
        <v>38</v>
      </c>
      <c r="F203" s="12" t="s">
        <v>69</v>
      </c>
      <c r="G203" s="6">
        <v>612</v>
      </c>
      <c r="H203" s="74">
        <v>185.27</v>
      </c>
      <c r="I203" s="74"/>
      <c r="J203" s="74"/>
      <c r="K203" s="74"/>
      <c r="L203" s="74">
        <f t="shared" si="61"/>
        <v>0</v>
      </c>
      <c r="M203" s="71">
        <f t="shared" si="49"/>
        <v>185.27</v>
      </c>
    </row>
    <row r="204" spans="1:14" ht="15.75" thickBot="1" x14ac:dyDescent="0.3">
      <c r="A204" s="18"/>
      <c r="B204" s="61"/>
      <c r="C204" s="124"/>
      <c r="D204" s="12" t="s">
        <v>35</v>
      </c>
      <c r="E204" s="12" t="s">
        <v>38</v>
      </c>
      <c r="F204" s="12" t="s">
        <v>65</v>
      </c>
      <c r="G204" s="6">
        <v>611</v>
      </c>
      <c r="H204" s="74">
        <v>17433.64</v>
      </c>
      <c r="I204" s="74">
        <v>16676.080000000002</v>
      </c>
      <c r="J204" s="74">
        <v>16676.080000000002</v>
      </c>
      <c r="K204" s="74">
        <v>16676.080000000002</v>
      </c>
      <c r="L204" s="74">
        <f t="shared" si="61"/>
        <v>16676.080000000002</v>
      </c>
      <c r="M204" s="71">
        <f t="shared" si="49"/>
        <v>50785.8</v>
      </c>
    </row>
    <row r="205" spans="1:14" ht="15.75" thickBot="1" x14ac:dyDescent="0.3">
      <c r="A205" s="18"/>
      <c r="B205" s="61"/>
      <c r="C205" s="124"/>
      <c r="D205" s="12" t="s">
        <v>35</v>
      </c>
      <c r="E205" s="12" t="s">
        <v>38</v>
      </c>
      <c r="F205" s="12" t="s">
        <v>65</v>
      </c>
      <c r="G205" s="6">
        <v>111</v>
      </c>
      <c r="H205" s="74">
        <v>11905.05</v>
      </c>
      <c r="I205" s="74">
        <v>11230.32</v>
      </c>
      <c r="J205" s="74">
        <v>11079.04</v>
      </c>
      <c r="K205" s="74">
        <v>11079.04</v>
      </c>
      <c r="L205" s="74">
        <f t="shared" si="61"/>
        <v>11079.04</v>
      </c>
      <c r="M205" s="71">
        <f t="shared" si="49"/>
        <v>34214.410000000003</v>
      </c>
    </row>
    <row r="206" spans="1:14" s="92" customFormat="1" ht="15.75" thickBot="1" x14ac:dyDescent="0.3">
      <c r="A206" s="90"/>
      <c r="B206" s="91"/>
      <c r="C206" s="124"/>
      <c r="D206" s="53" t="s">
        <v>35</v>
      </c>
      <c r="E206" s="53" t="s">
        <v>38</v>
      </c>
      <c r="F206" s="53" t="s">
        <v>65</v>
      </c>
      <c r="G206" s="54">
        <v>119</v>
      </c>
      <c r="H206" s="74">
        <v>3593.74</v>
      </c>
      <c r="I206" s="74">
        <v>3407.87</v>
      </c>
      <c r="J206" s="74">
        <v>3345.87</v>
      </c>
      <c r="K206" s="74">
        <v>3345.87</v>
      </c>
      <c r="L206" s="74">
        <f t="shared" si="61"/>
        <v>3345.87</v>
      </c>
      <c r="M206" s="71">
        <f t="shared" si="49"/>
        <v>10347.48</v>
      </c>
      <c r="N206" s="73"/>
    </row>
    <row r="207" spans="1:14" ht="15.75" customHeight="1" thickBot="1" x14ac:dyDescent="0.3">
      <c r="A207" s="18"/>
      <c r="B207" s="61"/>
      <c r="C207" s="124"/>
      <c r="D207" s="12" t="s">
        <v>35</v>
      </c>
      <c r="E207" s="12" t="s">
        <v>37</v>
      </c>
      <c r="F207" s="12" t="s">
        <v>70</v>
      </c>
      <c r="G207" s="6">
        <v>111</v>
      </c>
      <c r="H207" s="86">
        <v>22843.37</v>
      </c>
      <c r="I207" s="86">
        <v>25031.65</v>
      </c>
      <c r="J207" s="86">
        <v>21393.82</v>
      </c>
      <c r="K207" s="86">
        <v>21393.84</v>
      </c>
      <c r="L207" s="74">
        <f>K207</f>
        <v>21393.84</v>
      </c>
      <c r="M207" s="71">
        <f t="shared" si="49"/>
        <v>69268.84</v>
      </c>
    </row>
    <row r="208" spans="1:14" ht="15.75" customHeight="1" thickBot="1" x14ac:dyDescent="0.3">
      <c r="A208" s="18"/>
      <c r="B208" s="61"/>
      <c r="C208" s="124"/>
      <c r="D208" s="12" t="s">
        <v>35</v>
      </c>
      <c r="E208" s="12" t="s">
        <v>37</v>
      </c>
      <c r="F208" s="12" t="s">
        <v>70</v>
      </c>
      <c r="G208" s="6">
        <v>112</v>
      </c>
      <c r="H208" s="72"/>
      <c r="I208" s="72"/>
      <c r="J208" s="72"/>
      <c r="K208" s="72"/>
      <c r="L208" s="74">
        <f t="shared" si="61"/>
        <v>0</v>
      </c>
      <c r="M208" s="71">
        <f t="shared" si="49"/>
        <v>0</v>
      </c>
    </row>
    <row r="209" spans="1:14" ht="15.75" customHeight="1" thickBot="1" x14ac:dyDescent="0.3">
      <c r="A209" s="18"/>
      <c r="B209" s="61"/>
      <c r="C209" s="124"/>
      <c r="D209" s="12" t="s">
        <v>35</v>
      </c>
      <c r="E209" s="12" t="s">
        <v>37</v>
      </c>
      <c r="F209" s="12" t="s">
        <v>70</v>
      </c>
      <c r="G209" s="6">
        <v>119</v>
      </c>
      <c r="H209" s="74">
        <v>6863.58</v>
      </c>
      <c r="I209" s="74">
        <v>7559.59</v>
      </c>
      <c r="J209" s="74">
        <v>6460.94</v>
      </c>
      <c r="K209" s="74">
        <f t="shared" si="62"/>
        <v>6460.94</v>
      </c>
      <c r="L209" s="74">
        <f t="shared" si="61"/>
        <v>6460.94</v>
      </c>
      <c r="M209" s="71">
        <f t="shared" si="49"/>
        <v>20884.11</v>
      </c>
    </row>
    <row r="210" spans="1:14" ht="15.75" customHeight="1" thickBot="1" x14ac:dyDescent="0.3">
      <c r="A210" s="18"/>
      <c r="B210" s="61"/>
      <c r="C210" s="124"/>
      <c r="D210" s="12" t="s">
        <v>35</v>
      </c>
      <c r="E210" s="12" t="s">
        <v>37</v>
      </c>
      <c r="F210" s="12" t="s">
        <v>70</v>
      </c>
      <c r="G210" s="6">
        <v>244</v>
      </c>
      <c r="H210" s="74">
        <v>609.61</v>
      </c>
      <c r="I210" s="74">
        <v>609.67999999999995</v>
      </c>
      <c r="J210" s="74">
        <v>609.67999999999995</v>
      </c>
      <c r="K210" s="74">
        <v>609.67999999999995</v>
      </c>
      <c r="L210" s="74">
        <f t="shared" si="61"/>
        <v>609.67999999999995</v>
      </c>
      <c r="M210" s="71">
        <f t="shared" si="49"/>
        <v>1828.9699999999998</v>
      </c>
    </row>
    <row r="211" spans="1:14" ht="15.75" customHeight="1" thickBot="1" x14ac:dyDescent="0.3">
      <c r="A211" s="18"/>
      <c r="B211" s="61"/>
      <c r="C211" s="124"/>
      <c r="D211" s="12" t="s">
        <v>35</v>
      </c>
      <c r="E211" s="12" t="s">
        <v>37</v>
      </c>
      <c r="F211" s="12" t="s">
        <v>70</v>
      </c>
      <c r="G211" s="6">
        <v>611</v>
      </c>
      <c r="H211" s="74"/>
      <c r="I211" s="74"/>
      <c r="J211" s="74"/>
      <c r="K211" s="74"/>
      <c r="L211" s="74">
        <f t="shared" si="61"/>
        <v>0</v>
      </c>
      <c r="M211" s="71">
        <f t="shared" si="49"/>
        <v>0</v>
      </c>
    </row>
    <row r="212" spans="1:14" ht="15.75" customHeight="1" thickBot="1" x14ac:dyDescent="0.3">
      <c r="A212" s="18"/>
      <c r="B212" s="61"/>
      <c r="C212" s="124"/>
      <c r="D212" s="12" t="s">
        <v>35</v>
      </c>
      <c r="E212" s="12" t="s">
        <v>37</v>
      </c>
      <c r="F212" s="12" t="s">
        <v>71</v>
      </c>
      <c r="G212" s="6">
        <v>111</v>
      </c>
      <c r="H212" s="74">
        <v>15971.6</v>
      </c>
      <c r="I212" s="74">
        <v>17449.89</v>
      </c>
      <c r="J212" s="74">
        <v>15339.29</v>
      </c>
      <c r="K212" s="74">
        <f t="shared" si="62"/>
        <v>15339.29</v>
      </c>
      <c r="L212" s="74">
        <f t="shared" si="61"/>
        <v>15339.29</v>
      </c>
      <c r="M212" s="71">
        <f t="shared" si="49"/>
        <v>48760.78</v>
      </c>
    </row>
    <row r="213" spans="1:14" ht="15.75" customHeight="1" thickBot="1" x14ac:dyDescent="0.3">
      <c r="A213" s="18"/>
      <c r="B213" s="61"/>
      <c r="C213" s="124"/>
      <c r="D213" s="12" t="s">
        <v>35</v>
      </c>
      <c r="E213" s="12" t="s">
        <v>37</v>
      </c>
      <c r="F213" s="12" t="s">
        <v>71</v>
      </c>
      <c r="G213" s="6">
        <v>112</v>
      </c>
      <c r="H213" s="74">
        <v>4.1100000000000003</v>
      </c>
      <c r="I213" s="74"/>
      <c r="J213" s="74"/>
      <c r="K213" s="74"/>
      <c r="L213" s="74">
        <f t="shared" si="61"/>
        <v>0</v>
      </c>
      <c r="M213" s="71">
        <f t="shared" si="49"/>
        <v>4.1100000000000003</v>
      </c>
    </row>
    <row r="214" spans="1:14" ht="15.75" customHeight="1" thickBot="1" x14ac:dyDescent="0.3">
      <c r="A214" s="18"/>
      <c r="B214" s="61"/>
      <c r="C214" s="124"/>
      <c r="D214" s="12" t="s">
        <v>35</v>
      </c>
      <c r="E214" s="12" t="s">
        <v>37</v>
      </c>
      <c r="F214" s="12" t="s">
        <v>71</v>
      </c>
      <c r="G214" s="6">
        <v>119</v>
      </c>
      <c r="H214" s="74">
        <v>4494.79</v>
      </c>
      <c r="I214" s="74">
        <v>5267.23</v>
      </c>
      <c r="J214" s="74">
        <v>4632.47</v>
      </c>
      <c r="K214" s="74">
        <f t="shared" si="62"/>
        <v>4632.47</v>
      </c>
      <c r="L214" s="74">
        <f t="shared" si="61"/>
        <v>4632.47</v>
      </c>
      <c r="M214" s="71">
        <f t="shared" si="49"/>
        <v>14394.490000000002</v>
      </c>
    </row>
    <row r="215" spans="1:14" ht="15.75" customHeight="1" thickBot="1" x14ac:dyDescent="0.3">
      <c r="A215" s="18"/>
      <c r="B215" s="61"/>
      <c r="C215" s="124"/>
      <c r="D215" s="12" t="s">
        <v>35</v>
      </c>
      <c r="E215" s="12" t="s">
        <v>37</v>
      </c>
      <c r="F215" s="12" t="s">
        <v>71</v>
      </c>
      <c r="G215" s="6">
        <v>244</v>
      </c>
      <c r="H215" s="74">
        <v>280.92</v>
      </c>
      <c r="I215" s="74">
        <v>114.48</v>
      </c>
      <c r="J215" s="74">
        <v>111.48</v>
      </c>
      <c r="K215" s="74">
        <f t="shared" si="62"/>
        <v>111.48</v>
      </c>
      <c r="L215" s="74">
        <f t="shared" ref="L215:L289" si="63">K215</f>
        <v>111.48</v>
      </c>
      <c r="M215" s="71">
        <f t="shared" ref="M215:M289" si="64">H215+I215+J215</f>
        <v>506.88000000000005</v>
      </c>
    </row>
    <row r="216" spans="1:14" ht="15.75" customHeight="1" thickBot="1" x14ac:dyDescent="0.3">
      <c r="A216" s="18"/>
      <c r="B216" s="61"/>
      <c r="C216" s="124"/>
      <c r="D216" s="12" t="s">
        <v>35</v>
      </c>
      <c r="E216" s="12" t="s">
        <v>37</v>
      </c>
      <c r="F216" s="12" t="s">
        <v>71</v>
      </c>
      <c r="G216" s="6">
        <v>611</v>
      </c>
      <c r="H216" s="74"/>
      <c r="I216" s="74"/>
      <c r="J216" s="74"/>
      <c r="K216" s="74"/>
      <c r="L216" s="74">
        <f t="shared" si="63"/>
        <v>0</v>
      </c>
      <c r="M216" s="71">
        <f t="shared" si="64"/>
        <v>0</v>
      </c>
    </row>
    <row r="217" spans="1:14" ht="15.75" customHeight="1" thickBot="1" x14ac:dyDescent="0.3">
      <c r="A217" s="18"/>
      <c r="B217" s="61"/>
      <c r="C217" s="124"/>
      <c r="D217" s="12" t="s">
        <v>35</v>
      </c>
      <c r="E217" s="12">
        <v>1004</v>
      </c>
      <c r="F217" s="12" t="s">
        <v>72</v>
      </c>
      <c r="G217" s="6">
        <v>321</v>
      </c>
      <c r="H217" s="74">
        <v>248.17</v>
      </c>
      <c r="I217" s="74">
        <v>529</v>
      </c>
      <c r="J217" s="74">
        <f t="shared" ref="J217:K267" si="65">I217</f>
        <v>529</v>
      </c>
      <c r="K217" s="74">
        <f t="shared" si="65"/>
        <v>529</v>
      </c>
      <c r="L217" s="74">
        <f t="shared" si="63"/>
        <v>529</v>
      </c>
      <c r="M217" s="71">
        <f t="shared" si="64"/>
        <v>1306.17</v>
      </c>
    </row>
    <row r="218" spans="1:14" ht="15.75" customHeight="1" thickBot="1" x14ac:dyDescent="0.3">
      <c r="A218" s="18"/>
      <c r="B218" s="61"/>
      <c r="C218" s="124"/>
      <c r="D218" s="12" t="s">
        <v>35</v>
      </c>
      <c r="E218" s="12">
        <v>1003</v>
      </c>
      <c r="F218" s="12" t="s">
        <v>73</v>
      </c>
      <c r="G218" s="6">
        <v>244</v>
      </c>
      <c r="H218" s="74">
        <v>2066.92</v>
      </c>
      <c r="I218" s="74">
        <v>3120.88</v>
      </c>
      <c r="J218" s="74">
        <v>3120.88</v>
      </c>
      <c r="K218" s="74">
        <v>3120.88</v>
      </c>
      <c r="L218" s="74">
        <f t="shared" si="63"/>
        <v>3120.88</v>
      </c>
      <c r="M218" s="71">
        <f t="shared" si="64"/>
        <v>8308.68</v>
      </c>
    </row>
    <row r="219" spans="1:14" ht="15.75" customHeight="1" thickBot="1" x14ac:dyDescent="0.3">
      <c r="A219" s="18"/>
      <c r="B219" s="61"/>
      <c r="C219" s="124"/>
      <c r="D219" s="12" t="s">
        <v>35</v>
      </c>
      <c r="E219" s="12">
        <v>1003</v>
      </c>
      <c r="F219" s="12" t="s">
        <v>73</v>
      </c>
      <c r="G219" s="6">
        <v>321</v>
      </c>
      <c r="H219" s="74">
        <v>112.12</v>
      </c>
      <c r="I219" s="74">
        <v>119</v>
      </c>
      <c r="J219" s="74">
        <f t="shared" si="65"/>
        <v>119</v>
      </c>
      <c r="K219" s="74">
        <f t="shared" si="65"/>
        <v>119</v>
      </c>
      <c r="L219" s="74">
        <f t="shared" si="63"/>
        <v>119</v>
      </c>
      <c r="M219" s="71">
        <f t="shared" si="64"/>
        <v>350.12</v>
      </c>
    </row>
    <row r="220" spans="1:14" ht="15.75" customHeight="1" thickBot="1" x14ac:dyDescent="0.3">
      <c r="A220" s="18"/>
      <c r="B220" s="61"/>
      <c r="C220" s="124"/>
      <c r="D220" s="12" t="s">
        <v>35</v>
      </c>
      <c r="E220" s="12">
        <v>1003</v>
      </c>
      <c r="F220" s="12" t="s">
        <v>73</v>
      </c>
      <c r="G220" s="6">
        <v>611</v>
      </c>
      <c r="H220" s="74">
        <v>6488.65</v>
      </c>
      <c r="I220" s="74">
        <v>8028.62</v>
      </c>
      <c r="J220" s="74">
        <v>8028.62</v>
      </c>
      <c r="K220" s="74">
        <v>8028.62</v>
      </c>
      <c r="L220" s="74">
        <f t="shared" si="63"/>
        <v>8028.62</v>
      </c>
      <c r="M220" s="71">
        <f t="shared" si="64"/>
        <v>22545.89</v>
      </c>
    </row>
    <row r="221" spans="1:14" ht="15.75" customHeight="1" thickBot="1" x14ac:dyDescent="0.3">
      <c r="A221" s="18"/>
      <c r="B221" s="61"/>
      <c r="C221" s="124"/>
      <c r="D221" s="12" t="s">
        <v>35</v>
      </c>
      <c r="E221" s="12">
        <v>1003</v>
      </c>
      <c r="F221" s="12" t="s">
        <v>74</v>
      </c>
      <c r="G221" s="6">
        <v>244</v>
      </c>
      <c r="H221" s="74">
        <v>98</v>
      </c>
      <c r="I221" s="74">
        <v>266.5</v>
      </c>
      <c r="J221" s="74">
        <v>266.5</v>
      </c>
      <c r="K221" s="74">
        <v>266.5</v>
      </c>
      <c r="L221" s="74">
        <f t="shared" si="63"/>
        <v>266.5</v>
      </c>
      <c r="M221" s="71">
        <f t="shared" si="64"/>
        <v>631</v>
      </c>
    </row>
    <row r="222" spans="1:14" s="92" customFormat="1" ht="15.75" customHeight="1" thickBot="1" x14ac:dyDescent="0.3">
      <c r="A222" s="90"/>
      <c r="B222" s="91"/>
      <c r="C222" s="124"/>
      <c r="D222" s="53" t="s">
        <v>35</v>
      </c>
      <c r="E222" s="53">
        <v>1003</v>
      </c>
      <c r="F222" s="53" t="s">
        <v>74</v>
      </c>
      <c r="G222" s="54">
        <v>611</v>
      </c>
      <c r="H222" s="74"/>
      <c r="I222" s="74"/>
      <c r="J222" s="74"/>
      <c r="K222" s="74"/>
      <c r="L222" s="74">
        <f t="shared" si="63"/>
        <v>0</v>
      </c>
      <c r="M222" s="71">
        <f t="shared" si="64"/>
        <v>0</v>
      </c>
      <c r="N222" s="73"/>
    </row>
    <row r="223" spans="1:14" ht="15.75" customHeight="1" thickBot="1" x14ac:dyDescent="0.3">
      <c r="A223" s="18"/>
      <c r="B223" s="61"/>
      <c r="C223" s="124"/>
      <c r="D223" s="12" t="s">
        <v>35</v>
      </c>
      <c r="E223" s="12" t="s">
        <v>38</v>
      </c>
      <c r="F223" s="12" t="s">
        <v>75</v>
      </c>
      <c r="G223" s="6">
        <v>111</v>
      </c>
      <c r="H223" s="74">
        <v>7775.44</v>
      </c>
      <c r="I223" s="74">
        <v>8016.32</v>
      </c>
      <c r="J223" s="74">
        <v>7558.68</v>
      </c>
      <c r="K223" s="74">
        <v>7558.68</v>
      </c>
      <c r="L223" s="74">
        <f t="shared" si="63"/>
        <v>7558.68</v>
      </c>
      <c r="M223" s="71">
        <f t="shared" si="64"/>
        <v>23350.44</v>
      </c>
    </row>
    <row r="224" spans="1:14" ht="15.75" customHeight="1" thickBot="1" x14ac:dyDescent="0.3">
      <c r="A224" s="18"/>
      <c r="B224" s="61"/>
      <c r="C224" s="124"/>
      <c r="D224" s="12" t="s">
        <v>35</v>
      </c>
      <c r="E224" s="12" t="s">
        <v>38</v>
      </c>
      <c r="F224" s="12" t="s">
        <v>75</v>
      </c>
      <c r="G224" s="6">
        <v>119</v>
      </c>
      <c r="H224" s="74">
        <v>2376.17</v>
      </c>
      <c r="I224" s="74">
        <v>2420.9299999999998</v>
      </c>
      <c r="J224" s="74">
        <v>2282.7199999999998</v>
      </c>
      <c r="K224" s="74">
        <v>2282.7199999999998</v>
      </c>
      <c r="L224" s="74">
        <f t="shared" si="63"/>
        <v>2282.7199999999998</v>
      </c>
      <c r="M224" s="71">
        <f t="shared" si="64"/>
        <v>7079.82</v>
      </c>
    </row>
    <row r="225" spans="1:13" ht="15.75" customHeight="1" thickBot="1" x14ac:dyDescent="0.3">
      <c r="A225" s="18"/>
      <c r="B225" s="61"/>
      <c r="C225" s="124"/>
      <c r="D225" s="12" t="s">
        <v>35</v>
      </c>
      <c r="E225" s="12" t="s">
        <v>38</v>
      </c>
      <c r="F225" s="12" t="s">
        <v>75</v>
      </c>
      <c r="G225" s="6">
        <v>244</v>
      </c>
      <c r="H225" s="74">
        <v>144.1</v>
      </c>
      <c r="I225" s="74">
        <v>136</v>
      </c>
      <c r="J225" s="74">
        <v>136</v>
      </c>
      <c r="K225" s="74">
        <v>136</v>
      </c>
      <c r="L225" s="74">
        <f t="shared" si="63"/>
        <v>136</v>
      </c>
      <c r="M225" s="71">
        <f t="shared" si="64"/>
        <v>416.1</v>
      </c>
    </row>
    <row r="226" spans="1:13" ht="15.75" customHeight="1" thickBot="1" x14ac:dyDescent="0.3">
      <c r="A226" s="18"/>
      <c r="B226" s="61"/>
      <c r="C226" s="124"/>
      <c r="D226" s="12" t="s">
        <v>35</v>
      </c>
      <c r="E226" s="12" t="s">
        <v>38</v>
      </c>
      <c r="F226" s="12" t="s">
        <v>75</v>
      </c>
      <c r="G226" s="6">
        <v>611</v>
      </c>
      <c r="H226" s="74">
        <v>26045.82</v>
      </c>
      <c r="I226" s="74">
        <v>26958.05</v>
      </c>
      <c r="J226" s="74">
        <v>26383.599999999999</v>
      </c>
      <c r="K226" s="74">
        <v>26383.599999999999</v>
      </c>
      <c r="L226" s="74">
        <f t="shared" si="63"/>
        <v>26383.599999999999</v>
      </c>
      <c r="M226" s="71">
        <f t="shared" si="64"/>
        <v>79387.47</v>
      </c>
    </row>
    <row r="227" spans="1:13" ht="15.75" customHeight="1" thickBot="1" x14ac:dyDescent="0.3">
      <c r="A227" s="18"/>
      <c r="B227" s="61"/>
      <c r="C227" s="124"/>
      <c r="D227" s="12" t="s">
        <v>35</v>
      </c>
      <c r="E227" s="12" t="s">
        <v>38</v>
      </c>
      <c r="F227" s="12" t="s">
        <v>75</v>
      </c>
      <c r="G227" s="6">
        <v>612</v>
      </c>
      <c r="H227" s="74"/>
      <c r="I227" s="74">
        <v>50</v>
      </c>
      <c r="J227" s="74">
        <v>50</v>
      </c>
      <c r="K227" s="74">
        <v>50</v>
      </c>
      <c r="L227" s="74">
        <f t="shared" si="63"/>
        <v>50</v>
      </c>
      <c r="M227" s="71">
        <f t="shared" si="64"/>
        <v>100</v>
      </c>
    </row>
    <row r="228" spans="1:13" ht="15.75" customHeight="1" thickBot="1" x14ac:dyDescent="0.3">
      <c r="A228" s="18"/>
      <c r="B228" s="61"/>
      <c r="C228" s="124"/>
      <c r="D228" s="12" t="s">
        <v>35</v>
      </c>
      <c r="E228" s="12" t="s">
        <v>38</v>
      </c>
      <c r="F228" s="12" t="s">
        <v>43</v>
      </c>
      <c r="G228" s="6">
        <v>111</v>
      </c>
      <c r="H228" s="74">
        <v>32516.26</v>
      </c>
      <c r="I228" s="74">
        <v>36081.51</v>
      </c>
      <c r="J228" s="74">
        <v>33101.08</v>
      </c>
      <c r="K228" s="74">
        <f t="shared" si="65"/>
        <v>33101.08</v>
      </c>
      <c r="L228" s="74">
        <f t="shared" si="63"/>
        <v>33101.08</v>
      </c>
      <c r="M228" s="71">
        <f t="shared" si="64"/>
        <v>101698.85</v>
      </c>
    </row>
    <row r="229" spans="1:13" ht="15.75" customHeight="1" thickBot="1" x14ac:dyDescent="0.3">
      <c r="A229" s="18"/>
      <c r="B229" s="61"/>
      <c r="C229" s="124"/>
      <c r="D229" s="12" t="s">
        <v>35</v>
      </c>
      <c r="E229" s="12" t="s">
        <v>40</v>
      </c>
      <c r="F229" s="12" t="s">
        <v>43</v>
      </c>
      <c r="G229" s="6">
        <v>111</v>
      </c>
      <c r="H229" s="74">
        <v>2682.94</v>
      </c>
      <c r="I229" s="74">
        <v>3775.7</v>
      </c>
      <c r="J229" s="74">
        <v>2105.2399999999998</v>
      </c>
      <c r="K229" s="74">
        <f t="shared" si="65"/>
        <v>2105.2399999999998</v>
      </c>
      <c r="L229" s="74">
        <f t="shared" si="63"/>
        <v>2105.2399999999998</v>
      </c>
      <c r="M229" s="71">
        <f t="shared" si="64"/>
        <v>8563.8799999999992</v>
      </c>
    </row>
    <row r="230" spans="1:13" ht="15.75" customHeight="1" thickBot="1" x14ac:dyDescent="0.3">
      <c r="A230" s="18"/>
      <c r="B230" s="61"/>
      <c r="C230" s="124"/>
      <c r="D230" s="12" t="s">
        <v>35</v>
      </c>
      <c r="E230" s="12" t="s">
        <v>38</v>
      </c>
      <c r="F230" s="12" t="s">
        <v>43</v>
      </c>
      <c r="G230" s="6">
        <v>112</v>
      </c>
      <c r="H230" s="74"/>
      <c r="I230" s="74"/>
      <c r="J230" s="74"/>
      <c r="K230" s="74"/>
      <c r="L230" s="74">
        <f t="shared" si="63"/>
        <v>0</v>
      </c>
      <c r="M230" s="71">
        <f t="shared" si="64"/>
        <v>0</v>
      </c>
    </row>
    <row r="231" spans="1:13" ht="15.75" customHeight="1" thickBot="1" x14ac:dyDescent="0.3">
      <c r="A231" s="18"/>
      <c r="B231" s="61"/>
      <c r="C231" s="124"/>
      <c r="D231" s="12" t="s">
        <v>35</v>
      </c>
      <c r="E231" s="12" t="s">
        <v>38</v>
      </c>
      <c r="F231" s="12" t="s">
        <v>43</v>
      </c>
      <c r="G231" s="6">
        <v>113</v>
      </c>
      <c r="H231" s="74"/>
      <c r="I231" s="74"/>
      <c r="J231" s="74"/>
      <c r="K231" s="74"/>
      <c r="L231" s="74">
        <f t="shared" si="63"/>
        <v>0</v>
      </c>
      <c r="M231" s="71">
        <f t="shared" si="64"/>
        <v>0</v>
      </c>
    </row>
    <row r="232" spans="1:13" ht="15.75" customHeight="1" thickBot="1" x14ac:dyDescent="0.3">
      <c r="A232" s="18"/>
      <c r="B232" s="61"/>
      <c r="C232" s="124"/>
      <c r="D232" s="12" t="s">
        <v>35</v>
      </c>
      <c r="E232" s="12" t="s">
        <v>38</v>
      </c>
      <c r="F232" s="12" t="s">
        <v>43</v>
      </c>
      <c r="G232" s="6">
        <v>119</v>
      </c>
      <c r="H232" s="74">
        <v>9813.94</v>
      </c>
      <c r="I232" s="74">
        <v>10896.62</v>
      </c>
      <c r="J232" s="74">
        <v>9996.5300000000007</v>
      </c>
      <c r="K232" s="74">
        <f t="shared" si="65"/>
        <v>9996.5300000000007</v>
      </c>
      <c r="L232" s="74">
        <f t="shared" si="63"/>
        <v>9996.5300000000007</v>
      </c>
      <c r="M232" s="71">
        <f t="shared" si="64"/>
        <v>30707.090000000004</v>
      </c>
    </row>
    <row r="233" spans="1:13" ht="15.75" customHeight="1" thickBot="1" x14ac:dyDescent="0.3">
      <c r="A233" s="18"/>
      <c r="B233" s="61"/>
      <c r="C233" s="124"/>
      <c r="D233" s="12" t="s">
        <v>35</v>
      </c>
      <c r="E233" s="12" t="s">
        <v>40</v>
      </c>
      <c r="F233" s="12" t="s">
        <v>43</v>
      </c>
      <c r="G233" s="6">
        <v>119</v>
      </c>
      <c r="H233" s="74">
        <v>806.11</v>
      </c>
      <c r="I233" s="74">
        <v>1139.96</v>
      </c>
      <c r="J233" s="74"/>
      <c r="K233" s="74"/>
      <c r="L233" s="74"/>
      <c r="M233" s="71">
        <f t="shared" si="64"/>
        <v>1946.0700000000002</v>
      </c>
    </row>
    <row r="234" spans="1:13" ht="15.75" customHeight="1" thickBot="1" x14ac:dyDescent="0.3">
      <c r="A234" s="18"/>
      <c r="B234" s="61"/>
      <c r="C234" s="124"/>
      <c r="D234" s="12" t="s">
        <v>35</v>
      </c>
      <c r="E234" s="12" t="s">
        <v>38</v>
      </c>
      <c r="F234" s="12" t="s">
        <v>43</v>
      </c>
      <c r="G234" s="6">
        <v>244</v>
      </c>
      <c r="H234" s="74">
        <v>2221.16</v>
      </c>
      <c r="I234" s="74">
        <v>2099.4899999999998</v>
      </c>
      <c r="J234" s="74">
        <v>2099.4899999999998</v>
      </c>
      <c r="K234" s="74">
        <v>2099.4899999999998</v>
      </c>
      <c r="L234" s="74">
        <f t="shared" si="63"/>
        <v>2099.4899999999998</v>
      </c>
      <c r="M234" s="71">
        <f t="shared" si="64"/>
        <v>6420.1399999999994</v>
      </c>
    </row>
    <row r="235" spans="1:13" ht="15.75" customHeight="1" thickBot="1" x14ac:dyDescent="0.3">
      <c r="A235" s="18"/>
      <c r="B235" s="61"/>
      <c r="C235" s="124"/>
      <c r="D235" s="12" t="s">
        <v>35</v>
      </c>
      <c r="E235" s="12" t="s">
        <v>38</v>
      </c>
      <c r="F235" s="12" t="s">
        <v>43</v>
      </c>
      <c r="G235" s="6">
        <v>611</v>
      </c>
      <c r="H235" s="74">
        <v>104685.15</v>
      </c>
      <c r="I235" s="74">
        <v>108951.84</v>
      </c>
      <c r="J235" s="74">
        <v>96414</v>
      </c>
      <c r="K235" s="74">
        <f t="shared" si="65"/>
        <v>96414</v>
      </c>
      <c r="L235" s="74">
        <f t="shared" si="63"/>
        <v>96414</v>
      </c>
      <c r="M235" s="71">
        <f t="shared" si="64"/>
        <v>310050.99</v>
      </c>
    </row>
    <row r="236" spans="1:13" ht="15.75" customHeight="1" thickBot="1" x14ac:dyDescent="0.3">
      <c r="A236" s="18"/>
      <c r="B236" s="61"/>
      <c r="C236" s="124"/>
      <c r="D236" s="12" t="s">
        <v>35</v>
      </c>
      <c r="E236" s="12" t="s">
        <v>38</v>
      </c>
      <c r="F236" s="12" t="s">
        <v>43</v>
      </c>
      <c r="G236" s="6">
        <v>612</v>
      </c>
      <c r="H236" s="74">
        <v>7241.11</v>
      </c>
      <c r="I236" s="74">
        <v>6533.13</v>
      </c>
      <c r="J236" s="74">
        <v>5358.22</v>
      </c>
      <c r="K236" s="74">
        <f t="shared" si="65"/>
        <v>5358.22</v>
      </c>
      <c r="L236" s="74">
        <f t="shared" si="63"/>
        <v>5358.22</v>
      </c>
      <c r="M236" s="71">
        <f t="shared" si="64"/>
        <v>19132.46</v>
      </c>
    </row>
    <row r="237" spans="1:13" ht="15.75" customHeight="1" thickBot="1" x14ac:dyDescent="0.3">
      <c r="A237" s="18"/>
      <c r="B237" s="61"/>
      <c r="C237" s="124"/>
      <c r="D237" s="12" t="s">
        <v>35</v>
      </c>
      <c r="E237" s="12" t="s">
        <v>40</v>
      </c>
      <c r="F237" s="12" t="s">
        <v>43</v>
      </c>
      <c r="G237" s="6">
        <v>611</v>
      </c>
      <c r="H237" s="74">
        <v>14088.85</v>
      </c>
      <c r="I237" s="74">
        <v>12856.24</v>
      </c>
      <c r="J237" s="74">
        <v>11967.95</v>
      </c>
      <c r="K237" s="74">
        <f t="shared" si="65"/>
        <v>11967.95</v>
      </c>
      <c r="L237" s="74">
        <f t="shared" si="63"/>
        <v>11967.95</v>
      </c>
      <c r="M237" s="71">
        <f t="shared" si="64"/>
        <v>38913.040000000001</v>
      </c>
    </row>
    <row r="238" spans="1:13" ht="15.75" customHeight="1" thickBot="1" x14ac:dyDescent="0.3">
      <c r="A238" s="18"/>
      <c r="B238" s="61"/>
      <c r="C238" s="124"/>
      <c r="D238" s="12" t="s">
        <v>35</v>
      </c>
      <c r="E238" s="12" t="s">
        <v>38</v>
      </c>
      <c r="F238" s="12" t="s">
        <v>43</v>
      </c>
      <c r="G238" s="6">
        <v>612</v>
      </c>
      <c r="H238" s="96"/>
      <c r="I238" s="74"/>
      <c r="J238" s="74"/>
      <c r="K238" s="74"/>
      <c r="L238" s="74">
        <f t="shared" si="63"/>
        <v>0</v>
      </c>
      <c r="M238" s="71">
        <f t="shared" si="64"/>
        <v>0</v>
      </c>
    </row>
    <row r="239" spans="1:13" ht="18.75" customHeight="1" thickBot="1" x14ac:dyDescent="0.3">
      <c r="A239" s="18"/>
      <c r="B239" s="61"/>
      <c r="C239" s="124"/>
      <c r="D239" s="12" t="s">
        <v>35</v>
      </c>
      <c r="E239" s="12" t="s">
        <v>38</v>
      </c>
      <c r="F239" s="12" t="s">
        <v>100</v>
      </c>
      <c r="G239" s="6">
        <v>111</v>
      </c>
      <c r="H239" s="96">
        <v>3143.29</v>
      </c>
      <c r="I239" s="74">
        <v>5065.93</v>
      </c>
      <c r="J239" s="75"/>
      <c r="K239" s="75"/>
      <c r="L239" s="74">
        <f t="shared" si="63"/>
        <v>0</v>
      </c>
      <c r="M239" s="71">
        <f t="shared" si="64"/>
        <v>8209.2200000000012</v>
      </c>
    </row>
    <row r="240" spans="1:13" ht="15.75" customHeight="1" thickBot="1" x14ac:dyDescent="0.3">
      <c r="A240" s="18"/>
      <c r="B240" s="61"/>
      <c r="C240" s="124"/>
      <c r="D240" s="12" t="s">
        <v>35</v>
      </c>
      <c r="E240" s="12" t="s">
        <v>38</v>
      </c>
      <c r="F240" s="12" t="s">
        <v>100</v>
      </c>
      <c r="G240" s="6">
        <v>119</v>
      </c>
      <c r="H240" s="96">
        <v>947.43</v>
      </c>
      <c r="I240" s="74">
        <v>1526.91</v>
      </c>
      <c r="J240" s="75"/>
      <c r="K240" s="75"/>
      <c r="L240" s="74">
        <f t="shared" si="63"/>
        <v>0</v>
      </c>
      <c r="M240" s="71">
        <f t="shared" si="64"/>
        <v>2474.34</v>
      </c>
    </row>
    <row r="241" spans="1:14" ht="15.75" customHeight="1" thickBot="1" x14ac:dyDescent="0.3">
      <c r="A241" s="18"/>
      <c r="B241" s="61"/>
      <c r="C241" s="124"/>
      <c r="D241" s="12" t="s">
        <v>35</v>
      </c>
      <c r="E241" s="12" t="s">
        <v>38</v>
      </c>
      <c r="F241" s="12" t="s">
        <v>100</v>
      </c>
      <c r="G241" s="6">
        <v>611</v>
      </c>
      <c r="H241" s="96">
        <v>10841.13</v>
      </c>
      <c r="I241" s="74">
        <v>21245.16</v>
      </c>
      <c r="J241" s="75"/>
      <c r="K241" s="75"/>
      <c r="L241" s="74">
        <f t="shared" si="63"/>
        <v>0</v>
      </c>
      <c r="M241" s="71">
        <f t="shared" si="64"/>
        <v>32086.29</v>
      </c>
    </row>
    <row r="242" spans="1:14" ht="15.75" customHeight="1" thickBot="1" x14ac:dyDescent="0.3">
      <c r="A242" s="18"/>
      <c r="B242" s="61"/>
      <c r="C242" s="124"/>
      <c r="D242" s="12" t="s">
        <v>35</v>
      </c>
      <c r="E242" s="12" t="s">
        <v>38</v>
      </c>
      <c r="F242" s="12" t="s">
        <v>43</v>
      </c>
      <c r="G242" s="6">
        <v>611</v>
      </c>
      <c r="H242" s="74"/>
      <c r="I242" s="74"/>
      <c r="J242" s="74"/>
      <c r="K242" s="74"/>
      <c r="L242" s="74">
        <f t="shared" si="63"/>
        <v>0</v>
      </c>
      <c r="M242" s="71">
        <f t="shared" si="64"/>
        <v>0</v>
      </c>
    </row>
    <row r="243" spans="1:14" ht="15.75" customHeight="1" thickBot="1" x14ac:dyDescent="0.3">
      <c r="A243" s="18"/>
      <c r="B243" s="61"/>
      <c r="C243" s="124"/>
      <c r="D243" s="12" t="s">
        <v>35</v>
      </c>
      <c r="E243" s="12" t="s">
        <v>38</v>
      </c>
      <c r="F243" s="12" t="s">
        <v>76</v>
      </c>
      <c r="G243" s="6">
        <v>612</v>
      </c>
      <c r="H243" s="74">
        <v>980.12</v>
      </c>
      <c r="I243" s="74">
        <v>1071.55</v>
      </c>
      <c r="J243" s="74"/>
      <c r="K243" s="74"/>
      <c r="L243" s="74">
        <f t="shared" si="63"/>
        <v>0</v>
      </c>
      <c r="M243" s="71">
        <f t="shared" si="64"/>
        <v>2051.67</v>
      </c>
    </row>
    <row r="244" spans="1:14" ht="15.75" customHeight="1" thickBot="1" x14ac:dyDescent="0.3">
      <c r="A244" s="18"/>
      <c r="B244" s="61"/>
      <c r="C244" s="124"/>
      <c r="D244" s="12" t="s">
        <v>35</v>
      </c>
      <c r="E244" s="12" t="s">
        <v>38</v>
      </c>
      <c r="F244" s="12" t="s">
        <v>76</v>
      </c>
      <c r="G244" s="6">
        <v>244</v>
      </c>
      <c r="H244" s="74">
        <v>909.88</v>
      </c>
      <c r="I244" s="74">
        <v>895.95</v>
      </c>
      <c r="J244" s="74">
        <v>1574</v>
      </c>
      <c r="K244" s="74">
        <v>1574</v>
      </c>
      <c r="L244" s="74">
        <f t="shared" si="63"/>
        <v>1574</v>
      </c>
      <c r="M244" s="71">
        <f t="shared" si="64"/>
        <v>3379.83</v>
      </c>
    </row>
    <row r="245" spans="1:14" ht="15.75" customHeight="1" thickBot="1" x14ac:dyDescent="0.3">
      <c r="A245" s="18"/>
      <c r="B245" s="61"/>
      <c r="C245" s="124"/>
      <c r="D245" s="12" t="s">
        <v>35</v>
      </c>
      <c r="E245" s="12" t="s">
        <v>38</v>
      </c>
      <c r="F245" s="12" t="s">
        <v>16</v>
      </c>
      <c r="G245" s="6">
        <v>244</v>
      </c>
      <c r="H245" s="74"/>
      <c r="I245" s="74"/>
      <c r="J245" s="74"/>
      <c r="K245" s="74"/>
      <c r="L245" s="74">
        <f t="shared" si="63"/>
        <v>0</v>
      </c>
      <c r="M245" s="71">
        <f t="shared" si="64"/>
        <v>0</v>
      </c>
    </row>
    <row r="246" spans="1:14" ht="15.75" thickBot="1" x14ac:dyDescent="0.3">
      <c r="A246" s="18"/>
      <c r="B246" s="61"/>
      <c r="C246" s="124"/>
      <c r="D246" s="12" t="s">
        <v>35</v>
      </c>
      <c r="E246" s="12" t="s">
        <v>38</v>
      </c>
      <c r="F246" s="12" t="s">
        <v>16</v>
      </c>
      <c r="G246" s="6">
        <v>612</v>
      </c>
      <c r="H246" s="74">
        <v>19.09</v>
      </c>
      <c r="I246" s="74">
        <v>19.87</v>
      </c>
      <c r="J246" s="74"/>
      <c r="K246" s="74"/>
      <c r="L246" s="74">
        <f t="shared" si="63"/>
        <v>0</v>
      </c>
      <c r="M246" s="71">
        <f t="shared" si="64"/>
        <v>38.96</v>
      </c>
    </row>
    <row r="247" spans="1:14" ht="15.75" thickBot="1" x14ac:dyDescent="0.3">
      <c r="A247" s="18"/>
      <c r="B247" s="61"/>
      <c r="C247" s="124"/>
      <c r="D247" s="12" t="s">
        <v>35</v>
      </c>
      <c r="E247" s="12" t="s">
        <v>38</v>
      </c>
      <c r="F247" s="12" t="s">
        <v>86</v>
      </c>
      <c r="G247" s="6">
        <v>611</v>
      </c>
      <c r="H247" s="74">
        <v>383.35</v>
      </c>
      <c r="I247" s="74">
        <v>1676.27</v>
      </c>
      <c r="J247" s="74"/>
      <c r="K247" s="74"/>
      <c r="L247" s="74">
        <f t="shared" si="63"/>
        <v>0</v>
      </c>
      <c r="M247" s="71">
        <f t="shared" si="64"/>
        <v>2059.62</v>
      </c>
    </row>
    <row r="248" spans="1:14" ht="15.75" thickBot="1" x14ac:dyDescent="0.3">
      <c r="A248" s="18"/>
      <c r="B248" s="61"/>
      <c r="C248" s="124"/>
      <c r="D248" s="12" t="s">
        <v>35</v>
      </c>
      <c r="E248" s="12" t="s">
        <v>38</v>
      </c>
      <c r="F248" s="12" t="s">
        <v>86</v>
      </c>
      <c r="G248" s="6">
        <v>111</v>
      </c>
      <c r="H248" s="74"/>
      <c r="I248" s="74">
        <v>323.22000000000003</v>
      </c>
      <c r="J248" s="74"/>
      <c r="K248" s="74"/>
      <c r="L248" s="74"/>
      <c r="M248" s="71"/>
    </row>
    <row r="249" spans="1:14" ht="15.75" thickBot="1" x14ac:dyDescent="0.3">
      <c r="A249" s="18"/>
      <c r="B249" s="61"/>
      <c r="C249" s="124"/>
      <c r="D249" s="12" t="s">
        <v>35</v>
      </c>
      <c r="E249" s="12" t="s">
        <v>38</v>
      </c>
      <c r="F249" s="12" t="s">
        <v>86</v>
      </c>
      <c r="G249" s="6">
        <v>119</v>
      </c>
      <c r="H249" s="74"/>
      <c r="I249" s="74">
        <v>97.2</v>
      </c>
      <c r="J249" s="74"/>
      <c r="K249" s="74"/>
      <c r="L249" s="74"/>
      <c r="M249" s="71"/>
    </row>
    <row r="250" spans="1:14" ht="15.75" thickBot="1" x14ac:dyDescent="0.3">
      <c r="A250" s="18"/>
      <c r="B250" s="61"/>
      <c r="C250" s="124"/>
      <c r="D250" s="12" t="s">
        <v>35</v>
      </c>
      <c r="E250" s="12" t="s">
        <v>38</v>
      </c>
      <c r="F250" s="12" t="s">
        <v>104</v>
      </c>
      <c r="G250" s="6">
        <v>111</v>
      </c>
      <c r="H250" s="74"/>
      <c r="I250" s="74">
        <v>29.85</v>
      </c>
      <c r="J250" s="74"/>
      <c r="K250" s="74"/>
      <c r="L250" s="74"/>
      <c r="M250" s="71"/>
    </row>
    <row r="251" spans="1:14" ht="15.75" thickBot="1" x14ac:dyDescent="0.3">
      <c r="A251" s="18"/>
      <c r="B251" s="61"/>
      <c r="C251" s="124"/>
      <c r="D251" s="12" t="s">
        <v>35</v>
      </c>
      <c r="E251" s="12" t="s">
        <v>38</v>
      </c>
      <c r="F251" s="12" t="s">
        <v>105</v>
      </c>
      <c r="G251" s="6">
        <v>119</v>
      </c>
      <c r="H251" s="74"/>
      <c r="I251" s="74">
        <v>9.01</v>
      </c>
      <c r="J251" s="74"/>
      <c r="K251" s="74"/>
      <c r="L251" s="74"/>
      <c r="M251" s="71"/>
    </row>
    <row r="252" spans="1:14" ht="15.75" thickBot="1" x14ac:dyDescent="0.3">
      <c r="A252" s="18"/>
      <c r="B252" s="61"/>
      <c r="C252" s="124"/>
      <c r="D252" s="12" t="s">
        <v>35</v>
      </c>
      <c r="E252" s="12" t="s">
        <v>38</v>
      </c>
      <c r="F252" s="12" t="s">
        <v>106</v>
      </c>
      <c r="G252" s="6">
        <v>611</v>
      </c>
      <c r="H252" s="74"/>
      <c r="I252" s="74">
        <v>155.44</v>
      </c>
      <c r="J252" s="74"/>
      <c r="K252" s="74"/>
      <c r="L252" s="74"/>
      <c r="M252" s="71"/>
    </row>
    <row r="253" spans="1:14" ht="15.75" thickBot="1" x14ac:dyDescent="0.3">
      <c r="A253" s="18"/>
      <c r="B253" s="61"/>
      <c r="C253" s="124"/>
      <c r="D253" s="12" t="s">
        <v>35</v>
      </c>
      <c r="E253" s="12" t="s">
        <v>37</v>
      </c>
      <c r="F253" s="12" t="s">
        <v>96</v>
      </c>
      <c r="G253" s="6">
        <v>244</v>
      </c>
      <c r="H253" s="74"/>
      <c r="I253" s="74">
        <v>844</v>
      </c>
      <c r="J253" s="74">
        <v>844</v>
      </c>
      <c r="K253" s="74">
        <v>844</v>
      </c>
      <c r="L253" s="74">
        <f t="shared" si="63"/>
        <v>844</v>
      </c>
      <c r="M253" s="71">
        <f t="shared" si="64"/>
        <v>1688</v>
      </c>
    </row>
    <row r="254" spans="1:14" ht="15.75" thickBot="1" x14ac:dyDescent="0.3">
      <c r="A254" s="18"/>
      <c r="B254" s="61"/>
      <c r="C254" s="124"/>
      <c r="D254" s="12" t="s">
        <v>35</v>
      </c>
      <c r="E254" s="12" t="s">
        <v>38</v>
      </c>
      <c r="F254" s="12" t="s">
        <v>101</v>
      </c>
      <c r="G254" s="6">
        <v>244</v>
      </c>
      <c r="H254" s="74"/>
      <c r="I254" s="74">
        <v>17.05</v>
      </c>
      <c r="J254" s="74"/>
      <c r="K254" s="74"/>
      <c r="L254" s="74">
        <f t="shared" si="63"/>
        <v>0</v>
      </c>
      <c r="M254" s="71">
        <f t="shared" si="64"/>
        <v>17.05</v>
      </c>
    </row>
    <row r="255" spans="1:14" ht="15.75" customHeight="1" thickBot="1" x14ac:dyDescent="0.3">
      <c r="A255" s="18"/>
      <c r="B255" s="61"/>
      <c r="C255" s="124"/>
      <c r="D255" s="53" t="s">
        <v>35</v>
      </c>
      <c r="E255" s="53" t="s">
        <v>44</v>
      </c>
      <c r="F255" s="53" t="s">
        <v>47</v>
      </c>
      <c r="G255" s="54">
        <v>244</v>
      </c>
      <c r="H255" s="74">
        <v>678.64</v>
      </c>
      <c r="I255" s="74">
        <v>819.96</v>
      </c>
      <c r="J255" s="74">
        <v>892.29</v>
      </c>
      <c r="K255" s="74">
        <v>874.09</v>
      </c>
      <c r="L255" s="74">
        <v>874.01</v>
      </c>
      <c r="M255" s="71">
        <f t="shared" si="64"/>
        <v>2390.89</v>
      </c>
      <c r="N255" s="73"/>
    </row>
    <row r="256" spans="1:14" ht="15.75" customHeight="1" thickBot="1" x14ac:dyDescent="0.3">
      <c r="A256" s="18"/>
      <c r="B256" s="61"/>
      <c r="C256" s="124"/>
      <c r="D256" s="53" t="s">
        <v>35</v>
      </c>
      <c r="E256" s="53" t="s">
        <v>44</v>
      </c>
      <c r="F256" s="53" t="s">
        <v>47</v>
      </c>
      <c r="G256" s="54">
        <v>612</v>
      </c>
      <c r="H256" s="74">
        <v>6219.9</v>
      </c>
      <c r="I256" s="74">
        <v>8451.09</v>
      </c>
      <c r="J256" s="74">
        <v>8547.2099999999991</v>
      </c>
      <c r="K256" s="74">
        <v>8425.2999999999993</v>
      </c>
      <c r="L256" s="74">
        <f t="shared" si="63"/>
        <v>8425.2999999999993</v>
      </c>
      <c r="M256" s="71">
        <f t="shared" si="64"/>
        <v>23218.199999999997</v>
      </c>
      <c r="N256" s="73"/>
    </row>
    <row r="257" spans="1:14" ht="15.75" customHeight="1" thickBot="1" x14ac:dyDescent="0.3">
      <c r="A257" s="18"/>
      <c r="B257" s="61"/>
      <c r="C257" s="124"/>
      <c r="D257" s="53" t="s">
        <v>35</v>
      </c>
      <c r="E257" s="53" t="s">
        <v>44</v>
      </c>
      <c r="F257" s="53" t="s">
        <v>103</v>
      </c>
      <c r="G257" s="54">
        <v>244</v>
      </c>
      <c r="H257" s="74"/>
      <c r="I257" s="74">
        <v>117.9</v>
      </c>
      <c r="J257" s="74"/>
      <c r="K257" s="74"/>
      <c r="L257" s="74"/>
      <c r="M257" s="71"/>
      <c r="N257" s="73"/>
    </row>
    <row r="258" spans="1:14" ht="15.75" customHeight="1" thickBot="1" x14ac:dyDescent="0.3">
      <c r="A258" s="18"/>
      <c r="B258" s="61"/>
      <c r="C258" s="124"/>
      <c r="D258" s="53" t="s">
        <v>35</v>
      </c>
      <c r="E258" s="53" t="s">
        <v>44</v>
      </c>
      <c r="F258" s="53" t="s">
        <v>103</v>
      </c>
      <c r="G258" s="54">
        <v>612</v>
      </c>
      <c r="H258" s="74"/>
      <c r="I258" s="74">
        <v>60</v>
      </c>
      <c r="J258" s="74"/>
      <c r="K258" s="74"/>
      <c r="L258" s="74"/>
      <c r="M258" s="71"/>
      <c r="N258" s="73"/>
    </row>
    <row r="259" spans="1:14" ht="15.75" customHeight="1" thickBot="1" x14ac:dyDescent="0.3">
      <c r="A259" s="18"/>
      <c r="B259" s="61"/>
      <c r="C259" s="124"/>
      <c r="D259" s="53"/>
      <c r="E259" s="53" t="s">
        <v>44</v>
      </c>
      <c r="F259" s="53" t="s">
        <v>97</v>
      </c>
      <c r="G259" s="54">
        <v>244</v>
      </c>
      <c r="H259" s="74"/>
      <c r="I259" s="74">
        <v>859.12</v>
      </c>
      <c r="J259" s="74">
        <v>979.12</v>
      </c>
      <c r="K259" s="74">
        <v>979.12</v>
      </c>
      <c r="L259" s="74">
        <f t="shared" si="63"/>
        <v>979.12</v>
      </c>
      <c r="M259" s="71">
        <f t="shared" si="64"/>
        <v>1838.24</v>
      </c>
      <c r="N259" s="73"/>
    </row>
    <row r="260" spans="1:14" ht="15.75" customHeight="1" thickBot="1" x14ac:dyDescent="0.3">
      <c r="A260" s="18"/>
      <c r="B260" s="61"/>
      <c r="C260" s="124"/>
      <c r="D260" s="53"/>
      <c r="E260" s="53" t="s">
        <v>44</v>
      </c>
      <c r="F260" s="53" t="s">
        <v>97</v>
      </c>
      <c r="G260" s="54">
        <v>321</v>
      </c>
      <c r="H260" s="74"/>
      <c r="I260" s="74">
        <v>120</v>
      </c>
      <c r="J260" s="74"/>
      <c r="K260" s="74"/>
      <c r="L260" s="74"/>
      <c r="M260" s="71"/>
      <c r="N260" s="73"/>
    </row>
    <row r="261" spans="1:14" ht="15.75" customHeight="1" thickBot="1" x14ac:dyDescent="0.3">
      <c r="A261" s="18"/>
      <c r="B261" s="61"/>
      <c r="C261" s="124"/>
      <c r="D261" s="53"/>
      <c r="E261" s="53" t="s">
        <v>44</v>
      </c>
      <c r="F261" s="53" t="s">
        <v>97</v>
      </c>
      <c r="G261" s="54">
        <v>612</v>
      </c>
      <c r="H261" s="74"/>
      <c r="I261" s="74">
        <v>4069.48</v>
      </c>
      <c r="J261" s="74">
        <v>4069.78</v>
      </c>
      <c r="K261" s="74">
        <v>4069.78</v>
      </c>
      <c r="L261" s="74">
        <f t="shared" si="63"/>
        <v>4069.78</v>
      </c>
      <c r="M261" s="71">
        <f t="shared" si="64"/>
        <v>8139.26</v>
      </c>
      <c r="N261" s="73"/>
    </row>
    <row r="262" spans="1:14" ht="15.75" customHeight="1" thickBot="1" x14ac:dyDescent="0.3">
      <c r="A262" s="18"/>
      <c r="B262" s="61"/>
      <c r="C262" s="124"/>
      <c r="D262" s="53"/>
      <c r="E262" s="53" t="s">
        <v>44</v>
      </c>
      <c r="F262" s="53" t="s">
        <v>107</v>
      </c>
      <c r="G262" s="54">
        <v>244</v>
      </c>
      <c r="H262" s="74"/>
      <c r="I262" s="74">
        <v>0.73</v>
      </c>
      <c r="J262" s="74"/>
      <c r="K262" s="74"/>
      <c r="L262" s="74"/>
      <c r="M262" s="71"/>
      <c r="N262" s="73"/>
    </row>
    <row r="263" spans="1:14" ht="15.75" customHeight="1" thickBot="1" x14ac:dyDescent="0.3">
      <c r="A263" s="18"/>
      <c r="B263" s="61"/>
      <c r="C263" s="124"/>
      <c r="D263" s="53"/>
      <c r="E263" s="53" t="s">
        <v>44</v>
      </c>
      <c r="F263" s="53" t="s">
        <v>107</v>
      </c>
      <c r="G263" s="54">
        <v>321</v>
      </c>
      <c r="H263" s="74"/>
      <c r="I263" s="74">
        <v>0.5</v>
      </c>
      <c r="J263" s="74"/>
      <c r="K263" s="74"/>
      <c r="L263" s="74"/>
      <c r="M263" s="71"/>
      <c r="N263" s="73"/>
    </row>
    <row r="264" spans="1:14" ht="15.75" customHeight="1" thickBot="1" x14ac:dyDescent="0.3">
      <c r="A264" s="18"/>
      <c r="B264" s="61"/>
      <c r="C264" s="124"/>
      <c r="D264" s="53"/>
      <c r="E264" s="53" t="s">
        <v>44</v>
      </c>
      <c r="F264" s="53" t="s">
        <v>107</v>
      </c>
      <c r="G264" s="54">
        <v>612</v>
      </c>
      <c r="H264" s="74"/>
      <c r="I264" s="74">
        <v>4.07</v>
      </c>
      <c r="J264" s="74"/>
      <c r="K264" s="74"/>
      <c r="L264" s="74"/>
      <c r="M264" s="71"/>
      <c r="N264" s="73"/>
    </row>
    <row r="265" spans="1:14" ht="15.75" customHeight="1" thickBot="1" x14ac:dyDescent="0.3">
      <c r="A265" s="18"/>
      <c r="B265" s="61"/>
      <c r="C265" s="124"/>
      <c r="D265" s="12" t="s">
        <v>35</v>
      </c>
      <c r="E265" s="12" t="s">
        <v>38</v>
      </c>
      <c r="F265" s="12" t="s">
        <v>77</v>
      </c>
      <c r="G265" s="6">
        <v>244</v>
      </c>
      <c r="H265" s="74">
        <v>596.33000000000004</v>
      </c>
      <c r="I265" s="74">
        <v>526.99</v>
      </c>
      <c r="J265" s="74">
        <v>559.64</v>
      </c>
      <c r="K265" s="74">
        <f t="shared" si="65"/>
        <v>559.64</v>
      </c>
      <c r="L265" s="74">
        <f t="shared" si="63"/>
        <v>559.64</v>
      </c>
      <c r="M265" s="71">
        <f t="shared" si="64"/>
        <v>1682.96</v>
      </c>
    </row>
    <row r="266" spans="1:14" ht="15.75" customHeight="1" thickBot="1" x14ac:dyDescent="0.3">
      <c r="A266" s="18"/>
      <c r="B266" s="61"/>
      <c r="C266" s="124"/>
      <c r="D266" s="12" t="s">
        <v>35</v>
      </c>
      <c r="E266" s="12" t="s">
        <v>41</v>
      </c>
      <c r="F266" s="12" t="s">
        <v>77</v>
      </c>
      <c r="G266" s="6">
        <v>323</v>
      </c>
      <c r="H266" s="74">
        <v>1900.99</v>
      </c>
      <c r="I266" s="74">
        <v>2384.9299999999998</v>
      </c>
      <c r="J266" s="74">
        <v>2384.9299999999998</v>
      </c>
      <c r="K266" s="74">
        <v>2384.9299999999998</v>
      </c>
      <c r="L266" s="74">
        <f t="shared" si="63"/>
        <v>2384.9299999999998</v>
      </c>
      <c r="M266" s="71">
        <f t="shared" si="64"/>
        <v>6670.85</v>
      </c>
    </row>
    <row r="267" spans="1:14" ht="15.75" customHeight="1" thickBot="1" x14ac:dyDescent="0.3">
      <c r="A267" s="18"/>
      <c r="B267" s="61"/>
      <c r="C267" s="124"/>
      <c r="D267" s="12" t="s">
        <v>35</v>
      </c>
      <c r="E267" s="12" t="s">
        <v>41</v>
      </c>
      <c r="F267" s="12" t="s">
        <v>78</v>
      </c>
      <c r="G267" s="6">
        <v>612</v>
      </c>
      <c r="H267" s="74">
        <v>1278.1600000000001</v>
      </c>
      <c r="I267" s="74">
        <v>1441.08</v>
      </c>
      <c r="J267" s="74">
        <v>1408.43</v>
      </c>
      <c r="K267" s="74">
        <f t="shared" si="65"/>
        <v>1408.43</v>
      </c>
      <c r="L267" s="74">
        <f t="shared" si="63"/>
        <v>1408.43</v>
      </c>
      <c r="M267" s="71">
        <f t="shared" si="64"/>
        <v>4127.67</v>
      </c>
    </row>
    <row r="268" spans="1:14" ht="15.75" thickBot="1" x14ac:dyDescent="0.3">
      <c r="A268" s="18"/>
      <c r="B268" s="61"/>
      <c r="C268" s="124"/>
      <c r="D268" s="12" t="s">
        <v>35</v>
      </c>
      <c r="E268" s="12" t="s">
        <v>41</v>
      </c>
      <c r="F268" s="12" t="s">
        <v>79</v>
      </c>
      <c r="G268" s="6">
        <v>244</v>
      </c>
      <c r="H268" s="74">
        <v>69.959999999999994</v>
      </c>
      <c r="I268" s="74">
        <v>55.96</v>
      </c>
      <c r="J268" s="74"/>
      <c r="K268" s="74"/>
      <c r="L268" s="74">
        <f t="shared" si="63"/>
        <v>0</v>
      </c>
      <c r="M268" s="71">
        <f t="shared" si="64"/>
        <v>125.91999999999999</v>
      </c>
    </row>
    <row r="269" spans="1:14" ht="15.75" thickBot="1" x14ac:dyDescent="0.3">
      <c r="A269" s="18"/>
      <c r="B269" s="61"/>
      <c r="C269" s="124"/>
      <c r="D269" s="12" t="s">
        <v>35</v>
      </c>
      <c r="E269" s="12" t="s">
        <v>41</v>
      </c>
      <c r="F269" s="12" t="s">
        <v>79</v>
      </c>
      <c r="G269" s="6">
        <v>323</v>
      </c>
      <c r="H269" s="74">
        <v>595.55999999999995</v>
      </c>
      <c r="I269" s="74">
        <v>689.16</v>
      </c>
      <c r="J269" s="74">
        <v>619.39</v>
      </c>
      <c r="K269" s="74">
        <v>644.16</v>
      </c>
      <c r="L269" s="74">
        <f t="shared" si="63"/>
        <v>644.16</v>
      </c>
      <c r="M269" s="71">
        <f t="shared" si="64"/>
        <v>1904.1099999999997</v>
      </c>
    </row>
    <row r="270" spans="1:14" ht="15.75" thickBot="1" x14ac:dyDescent="0.3">
      <c r="A270" s="18"/>
      <c r="B270" s="61"/>
      <c r="C270" s="124"/>
      <c r="D270" s="12" t="s">
        <v>35</v>
      </c>
      <c r="E270" s="12" t="s">
        <v>41</v>
      </c>
      <c r="F270" s="12" t="s">
        <v>79</v>
      </c>
      <c r="G270" s="6">
        <v>612</v>
      </c>
      <c r="H270" s="74"/>
      <c r="I270" s="74"/>
      <c r="J270" s="74"/>
      <c r="K270" s="74"/>
      <c r="L270" s="74">
        <f t="shared" si="63"/>
        <v>0</v>
      </c>
      <c r="M270" s="71">
        <f t="shared" si="64"/>
        <v>0</v>
      </c>
    </row>
    <row r="271" spans="1:14" ht="15.75" customHeight="1" thickBot="1" x14ac:dyDescent="0.3">
      <c r="A271" s="18"/>
      <c r="B271" s="61"/>
      <c r="C271" s="124"/>
      <c r="D271" s="12" t="s">
        <v>35</v>
      </c>
      <c r="E271" s="12" t="s">
        <v>38</v>
      </c>
      <c r="F271" s="12" t="s">
        <v>50</v>
      </c>
      <c r="G271" s="6">
        <v>612</v>
      </c>
      <c r="H271" s="74">
        <v>4500</v>
      </c>
      <c r="I271" s="74">
        <v>6507</v>
      </c>
      <c r="J271" s="74"/>
      <c r="K271" s="74"/>
      <c r="L271" s="74">
        <f t="shared" si="63"/>
        <v>0</v>
      </c>
      <c r="M271" s="71">
        <f t="shared" si="64"/>
        <v>11007</v>
      </c>
    </row>
    <row r="272" spans="1:14" ht="15.75" customHeight="1" thickBot="1" x14ac:dyDescent="0.3">
      <c r="A272" s="18"/>
      <c r="B272" s="61"/>
      <c r="C272" s="124"/>
      <c r="D272" s="12" t="s">
        <v>35</v>
      </c>
      <c r="E272" s="12" t="s">
        <v>38</v>
      </c>
      <c r="F272" s="12" t="s">
        <v>50</v>
      </c>
      <c r="G272" s="6">
        <v>244</v>
      </c>
      <c r="H272" s="74">
        <v>900</v>
      </c>
      <c r="I272" s="74"/>
      <c r="J272" s="74"/>
      <c r="K272" s="74"/>
      <c r="L272" s="74">
        <f t="shared" si="63"/>
        <v>0</v>
      </c>
      <c r="M272" s="71">
        <f t="shared" si="64"/>
        <v>900</v>
      </c>
    </row>
    <row r="273" spans="1:13" ht="15.75" customHeight="1" thickBot="1" x14ac:dyDescent="0.3">
      <c r="A273" s="18"/>
      <c r="B273" s="61"/>
      <c r="C273" s="124"/>
      <c r="D273" s="12" t="s">
        <v>35</v>
      </c>
      <c r="E273" s="12" t="s">
        <v>38</v>
      </c>
      <c r="F273" s="12" t="s">
        <v>52</v>
      </c>
      <c r="G273" s="6">
        <v>612</v>
      </c>
      <c r="H273" s="74">
        <v>561.11</v>
      </c>
      <c r="I273" s="74"/>
      <c r="J273" s="74"/>
      <c r="K273" s="74"/>
      <c r="L273" s="74">
        <f t="shared" si="63"/>
        <v>0</v>
      </c>
      <c r="M273" s="71">
        <f t="shared" si="64"/>
        <v>561.11</v>
      </c>
    </row>
    <row r="274" spans="1:13" ht="15.75" customHeight="1" thickBot="1" x14ac:dyDescent="0.3">
      <c r="A274" s="18"/>
      <c r="B274" s="61"/>
      <c r="C274" s="124"/>
      <c r="D274" s="12" t="s">
        <v>35</v>
      </c>
      <c r="E274" s="12" t="s">
        <v>38</v>
      </c>
      <c r="F274" s="12" t="s">
        <v>88</v>
      </c>
      <c r="G274" s="6">
        <v>244</v>
      </c>
      <c r="H274" s="74">
        <v>117.57</v>
      </c>
      <c r="I274" s="74">
        <v>72.989999999999995</v>
      </c>
      <c r="J274" s="74"/>
      <c r="K274" s="74"/>
      <c r="L274" s="74">
        <f t="shared" si="63"/>
        <v>0</v>
      </c>
      <c r="M274" s="71">
        <f t="shared" si="64"/>
        <v>190.56</v>
      </c>
    </row>
    <row r="275" spans="1:13" s="101" customFormat="1" ht="15.75" customHeight="1" thickBot="1" x14ac:dyDescent="0.3">
      <c r="A275" s="97"/>
      <c r="B275" s="98"/>
      <c r="C275" s="124"/>
      <c r="D275" s="99" t="s">
        <v>35</v>
      </c>
      <c r="E275" s="99" t="s">
        <v>38</v>
      </c>
      <c r="F275" s="99" t="s">
        <v>62</v>
      </c>
      <c r="G275" s="100">
        <v>243</v>
      </c>
      <c r="H275" s="74">
        <v>7130.64</v>
      </c>
      <c r="I275" s="96">
        <v>2778.65</v>
      </c>
      <c r="J275" s="96"/>
      <c r="K275" s="96"/>
      <c r="L275" s="74">
        <f t="shared" si="63"/>
        <v>0</v>
      </c>
      <c r="M275" s="71">
        <f t="shared" si="64"/>
        <v>9909.2900000000009</v>
      </c>
    </row>
    <row r="276" spans="1:13" s="101" customFormat="1" ht="15.75" customHeight="1" thickBot="1" x14ac:dyDescent="0.3">
      <c r="A276" s="97"/>
      <c r="B276" s="98"/>
      <c r="C276" s="124"/>
      <c r="D276" s="99" t="s">
        <v>35</v>
      </c>
      <c r="E276" s="99" t="s">
        <v>38</v>
      </c>
      <c r="F276" s="99" t="s">
        <v>66</v>
      </c>
      <c r="G276" s="100">
        <v>612</v>
      </c>
      <c r="H276" s="74">
        <v>14205.3</v>
      </c>
      <c r="I276" s="96"/>
      <c r="J276" s="96">
        <v>11203.4</v>
      </c>
      <c r="K276" s="96">
        <v>11826.5</v>
      </c>
      <c r="L276" s="74">
        <f t="shared" si="63"/>
        <v>11826.5</v>
      </c>
      <c r="M276" s="71">
        <f t="shared" si="64"/>
        <v>25408.699999999997</v>
      </c>
    </row>
    <row r="277" spans="1:13" ht="15.75" customHeight="1" thickBot="1" x14ac:dyDescent="0.3">
      <c r="A277" s="18"/>
      <c r="B277" s="61"/>
      <c r="C277" s="124"/>
      <c r="D277" s="12" t="s">
        <v>35</v>
      </c>
      <c r="E277" s="12" t="s">
        <v>41</v>
      </c>
      <c r="F277" s="12" t="s">
        <v>32</v>
      </c>
      <c r="G277" s="6">
        <v>244</v>
      </c>
      <c r="H277" s="74"/>
      <c r="I277" s="74">
        <f t="shared" ref="I277:K277" si="66">H277</f>
        <v>0</v>
      </c>
      <c r="J277" s="74">
        <f t="shared" si="66"/>
        <v>0</v>
      </c>
      <c r="K277" s="74">
        <f t="shared" si="66"/>
        <v>0</v>
      </c>
      <c r="L277" s="74">
        <f t="shared" si="63"/>
        <v>0</v>
      </c>
      <c r="M277" s="71">
        <f t="shared" si="64"/>
        <v>0</v>
      </c>
    </row>
    <row r="278" spans="1:13" ht="15.75" customHeight="1" thickBot="1" x14ac:dyDescent="0.3">
      <c r="A278" s="18"/>
      <c r="B278" s="61"/>
      <c r="C278" s="124"/>
      <c r="D278" s="12" t="s">
        <v>35</v>
      </c>
      <c r="E278" s="12" t="s">
        <v>41</v>
      </c>
      <c r="F278" s="12" t="s">
        <v>59</v>
      </c>
      <c r="G278" s="6">
        <v>611</v>
      </c>
      <c r="H278" s="74"/>
      <c r="I278" s="74"/>
      <c r="J278" s="74"/>
      <c r="K278" s="74"/>
      <c r="L278" s="74">
        <f t="shared" si="63"/>
        <v>0</v>
      </c>
      <c r="M278" s="71">
        <f t="shared" si="64"/>
        <v>0</v>
      </c>
    </row>
    <row r="279" spans="1:13" ht="15.75" customHeight="1" thickBot="1" x14ac:dyDescent="0.3">
      <c r="A279" s="18"/>
      <c r="B279" s="61"/>
      <c r="C279" s="124"/>
      <c r="D279" s="12" t="s">
        <v>35</v>
      </c>
      <c r="E279" s="12" t="s">
        <v>38</v>
      </c>
      <c r="F279" s="12" t="s">
        <v>89</v>
      </c>
      <c r="G279" s="6">
        <v>612</v>
      </c>
      <c r="H279" s="74">
        <v>3130.31</v>
      </c>
      <c r="I279" s="74"/>
      <c r="J279" s="74"/>
      <c r="K279" s="74"/>
      <c r="L279" s="74">
        <f t="shared" si="63"/>
        <v>0</v>
      </c>
      <c r="M279" s="71">
        <f t="shared" si="64"/>
        <v>3130.31</v>
      </c>
    </row>
    <row r="280" spans="1:13" ht="15.75" customHeight="1" thickBot="1" x14ac:dyDescent="0.3">
      <c r="A280" s="18"/>
      <c r="B280" s="61"/>
      <c r="C280" s="124"/>
      <c r="D280" s="12" t="s">
        <v>35</v>
      </c>
      <c r="E280" s="12" t="s">
        <v>38</v>
      </c>
      <c r="F280" s="12" t="s">
        <v>90</v>
      </c>
      <c r="G280" s="6">
        <v>612</v>
      </c>
      <c r="H280" s="74">
        <v>199.81</v>
      </c>
      <c r="I280" s="74"/>
      <c r="J280" s="74"/>
      <c r="K280" s="74"/>
      <c r="L280" s="74">
        <f t="shared" si="63"/>
        <v>0</v>
      </c>
      <c r="M280" s="71">
        <f t="shared" si="64"/>
        <v>199.81</v>
      </c>
    </row>
    <row r="281" spans="1:13" ht="15.75" customHeight="1" thickBot="1" x14ac:dyDescent="0.3">
      <c r="A281" s="18"/>
      <c r="B281" s="61"/>
      <c r="C281" s="124"/>
      <c r="D281" s="12" t="s">
        <v>35</v>
      </c>
      <c r="E281" s="12" t="s">
        <v>38</v>
      </c>
      <c r="F281" s="12" t="s">
        <v>93</v>
      </c>
      <c r="G281" s="6">
        <v>612</v>
      </c>
      <c r="H281" s="74">
        <v>1948.5</v>
      </c>
      <c r="I281" s="74">
        <v>820</v>
      </c>
      <c r="J281" s="74"/>
      <c r="K281" s="74"/>
      <c r="L281" s="74">
        <f t="shared" si="63"/>
        <v>0</v>
      </c>
      <c r="M281" s="71">
        <f t="shared" si="64"/>
        <v>2768.5</v>
      </c>
    </row>
    <row r="282" spans="1:13" ht="15.75" customHeight="1" thickBot="1" x14ac:dyDescent="0.3">
      <c r="A282" s="18"/>
      <c r="B282" s="61"/>
      <c r="C282" s="124"/>
      <c r="D282" s="12" t="s">
        <v>35</v>
      </c>
      <c r="E282" s="12" t="s">
        <v>38</v>
      </c>
      <c r="F282" s="12" t="s">
        <v>94</v>
      </c>
      <c r="G282" s="6">
        <v>612</v>
      </c>
      <c r="H282" s="74">
        <v>102.55</v>
      </c>
      <c r="I282" s="74">
        <v>52.34</v>
      </c>
      <c r="J282" s="74"/>
      <c r="K282" s="74"/>
      <c r="L282" s="74">
        <f t="shared" si="63"/>
        <v>0</v>
      </c>
      <c r="M282" s="71">
        <f t="shared" si="64"/>
        <v>154.88999999999999</v>
      </c>
    </row>
    <row r="283" spans="1:13" ht="16.5" customHeight="1" thickBot="1" x14ac:dyDescent="0.3">
      <c r="A283" s="18"/>
      <c r="B283" s="61"/>
      <c r="C283" s="124"/>
      <c r="D283" s="12" t="s">
        <v>35</v>
      </c>
      <c r="E283" s="12" t="s">
        <v>38</v>
      </c>
      <c r="F283" s="12" t="s">
        <v>87</v>
      </c>
      <c r="G283" s="6">
        <v>612</v>
      </c>
      <c r="H283" s="74">
        <v>2121.3000000000002</v>
      </c>
      <c r="I283" s="74"/>
      <c r="J283" s="74"/>
      <c r="K283" s="74"/>
      <c r="L283" s="74">
        <f t="shared" si="63"/>
        <v>0</v>
      </c>
      <c r="M283" s="71">
        <f t="shared" si="64"/>
        <v>2121.3000000000002</v>
      </c>
    </row>
    <row r="284" spans="1:13" ht="16.5" customHeight="1" thickBot="1" x14ac:dyDescent="0.3">
      <c r="A284" s="18"/>
      <c r="B284" s="61"/>
      <c r="C284" s="124"/>
      <c r="D284" s="12" t="s">
        <v>35</v>
      </c>
      <c r="E284" s="12" t="s">
        <v>38</v>
      </c>
      <c r="F284" s="12" t="s">
        <v>48</v>
      </c>
      <c r="G284" s="6">
        <v>612</v>
      </c>
      <c r="H284" s="74"/>
      <c r="I284" s="74"/>
      <c r="J284" s="74"/>
      <c r="K284" s="74"/>
      <c r="L284" s="74">
        <f t="shared" si="63"/>
        <v>0</v>
      </c>
      <c r="M284" s="71">
        <f t="shared" si="64"/>
        <v>0</v>
      </c>
    </row>
    <row r="285" spans="1:13" ht="16.5" customHeight="1" thickBot="1" x14ac:dyDescent="0.3">
      <c r="A285" s="18"/>
      <c r="B285" s="61"/>
      <c r="C285" s="124"/>
      <c r="D285" s="12" t="s">
        <v>35</v>
      </c>
      <c r="E285" s="12" t="s">
        <v>38</v>
      </c>
      <c r="F285" s="12" t="s">
        <v>48</v>
      </c>
      <c r="G285" s="6">
        <v>244</v>
      </c>
      <c r="H285" s="74"/>
      <c r="I285" s="74"/>
      <c r="J285" s="74"/>
      <c r="K285" s="74"/>
      <c r="L285" s="74">
        <f t="shared" si="63"/>
        <v>0</v>
      </c>
      <c r="M285" s="71">
        <f t="shared" si="64"/>
        <v>0</v>
      </c>
    </row>
    <row r="286" spans="1:13" ht="16.5" customHeight="1" thickBot="1" x14ac:dyDescent="0.3">
      <c r="A286" s="18"/>
      <c r="B286" s="61"/>
      <c r="C286" s="124"/>
      <c r="D286" s="12" t="s">
        <v>35</v>
      </c>
      <c r="E286" s="12" t="s">
        <v>38</v>
      </c>
      <c r="F286" s="12" t="s">
        <v>102</v>
      </c>
      <c r="G286" s="6">
        <v>244</v>
      </c>
      <c r="H286" s="74">
        <v>743.6</v>
      </c>
      <c r="I286" s="74"/>
      <c r="J286" s="74"/>
      <c r="K286" s="74"/>
      <c r="L286" s="74">
        <f t="shared" si="63"/>
        <v>0</v>
      </c>
      <c r="M286" s="71">
        <f t="shared" si="64"/>
        <v>743.6</v>
      </c>
    </row>
    <row r="287" spans="1:13" ht="16.5" customHeight="1" thickBot="1" x14ac:dyDescent="0.3">
      <c r="A287" s="18"/>
      <c r="B287" s="61"/>
      <c r="C287" s="124"/>
      <c r="D287" s="12" t="s">
        <v>35</v>
      </c>
      <c r="E287" s="12" t="s">
        <v>38</v>
      </c>
      <c r="F287" s="12" t="s">
        <v>49</v>
      </c>
      <c r="G287" s="6">
        <v>612</v>
      </c>
      <c r="H287" s="74"/>
      <c r="I287" s="74"/>
      <c r="J287" s="74"/>
      <c r="K287" s="74"/>
      <c r="L287" s="74">
        <f t="shared" si="63"/>
        <v>0</v>
      </c>
      <c r="M287" s="71">
        <f t="shared" si="64"/>
        <v>0</v>
      </c>
    </row>
    <row r="288" spans="1:13" ht="16.5" customHeight="1" thickBot="1" x14ac:dyDescent="0.3">
      <c r="A288" s="18"/>
      <c r="B288" s="61"/>
      <c r="C288" s="124"/>
      <c r="D288" s="12" t="s">
        <v>35</v>
      </c>
      <c r="E288" s="12" t="s">
        <v>38</v>
      </c>
      <c r="F288" s="12" t="s">
        <v>53</v>
      </c>
      <c r="G288" s="6">
        <v>244</v>
      </c>
      <c r="H288" s="74"/>
      <c r="I288" s="74"/>
      <c r="J288" s="74"/>
      <c r="K288" s="74"/>
      <c r="L288" s="74">
        <f t="shared" si="63"/>
        <v>0</v>
      </c>
      <c r="M288" s="71">
        <f t="shared" si="64"/>
        <v>0</v>
      </c>
    </row>
    <row r="289" spans="1:13" ht="16.5" customHeight="1" thickBot="1" x14ac:dyDescent="0.3">
      <c r="A289" s="18"/>
      <c r="B289" s="61"/>
      <c r="C289" s="124"/>
      <c r="D289" s="12" t="s">
        <v>35</v>
      </c>
      <c r="E289" s="12" t="s">
        <v>38</v>
      </c>
      <c r="F289" s="12" t="s">
        <v>98</v>
      </c>
      <c r="G289" s="6">
        <v>244</v>
      </c>
      <c r="H289" s="74">
        <v>7.51</v>
      </c>
      <c r="I289" s="74"/>
      <c r="J289" s="74"/>
      <c r="K289" s="74"/>
      <c r="L289" s="74">
        <f t="shared" si="63"/>
        <v>0</v>
      </c>
      <c r="M289" s="71">
        <f t="shared" si="64"/>
        <v>7.51</v>
      </c>
    </row>
    <row r="290" spans="1:13" ht="16.5" customHeight="1" thickBot="1" x14ac:dyDescent="0.3">
      <c r="A290" s="18"/>
      <c r="B290" s="61"/>
      <c r="C290" s="124"/>
      <c r="D290" s="12" t="s">
        <v>35</v>
      </c>
      <c r="E290" s="12" t="s">
        <v>40</v>
      </c>
      <c r="F290" s="12" t="s">
        <v>54</v>
      </c>
      <c r="G290" s="6">
        <v>614</v>
      </c>
      <c r="H290" s="74">
        <v>2532.7399999999998</v>
      </c>
      <c r="I290" s="74">
        <v>3508.7</v>
      </c>
      <c r="J290" s="74">
        <v>1893.56</v>
      </c>
      <c r="K290" s="74">
        <v>1893.56</v>
      </c>
      <c r="L290" s="74">
        <f t="shared" ref="L290:L350" si="67">K290</f>
        <v>1893.56</v>
      </c>
      <c r="M290" s="71">
        <f t="shared" ref="M290:M350" si="68">H290+I290+J290</f>
        <v>7935</v>
      </c>
    </row>
    <row r="291" spans="1:13" ht="16.5" customHeight="1" thickBot="1" x14ac:dyDescent="0.3">
      <c r="A291" s="18"/>
      <c r="B291" s="61"/>
      <c r="C291" s="124"/>
      <c r="D291" s="12" t="s">
        <v>35</v>
      </c>
      <c r="E291" s="12" t="s">
        <v>40</v>
      </c>
      <c r="F291" s="12" t="s">
        <v>54</v>
      </c>
      <c r="G291" s="6">
        <v>614</v>
      </c>
      <c r="H291" s="74"/>
      <c r="I291" s="74"/>
      <c r="J291" s="74"/>
      <c r="K291" s="74"/>
      <c r="L291" s="74"/>
      <c r="M291" s="71">
        <f t="shared" si="68"/>
        <v>0</v>
      </c>
    </row>
    <row r="292" spans="1:13" ht="16.5" customHeight="1" thickBot="1" x14ac:dyDescent="0.3">
      <c r="A292" s="18"/>
      <c r="B292" s="61"/>
      <c r="C292" s="124"/>
      <c r="D292" s="12" t="s">
        <v>35</v>
      </c>
      <c r="E292" s="12" t="s">
        <v>40</v>
      </c>
      <c r="F292" s="12" t="s">
        <v>54</v>
      </c>
      <c r="G292" s="6">
        <v>615</v>
      </c>
      <c r="H292" s="74"/>
      <c r="I292" s="74">
        <v>52.78</v>
      </c>
      <c r="J292" s="74">
        <v>13.67</v>
      </c>
      <c r="K292" s="74">
        <v>13.67</v>
      </c>
      <c r="L292" s="74">
        <f t="shared" si="67"/>
        <v>13.67</v>
      </c>
      <c r="M292" s="71">
        <f t="shared" si="68"/>
        <v>66.45</v>
      </c>
    </row>
    <row r="293" spans="1:13" ht="16.5" customHeight="1" thickBot="1" x14ac:dyDescent="0.3">
      <c r="A293" s="18"/>
      <c r="B293" s="61"/>
      <c r="C293" s="124"/>
      <c r="D293" s="12" t="s">
        <v>35</v>
      </c>
      <c r="E293" s="12" t="s">
        <v>40</v>
      </c>
      <c r="F293" s="12" t="s">
        <v>54</v>
      </c>
      <c r="G293" s="6">
        <v>625</v>
      </c>
      <c r="H293" s="74"/>
      <c r="I293" s="74">
        <v>52.48</v>
      </c>
      <c r="J293" s="74">
        <v>13.67</v>
      </c>
      <c r="K293" s="74">
        <v>13.67</v>
      </c>
      <c r="L293" s="74">
        <f t="shared" si="67"/>
        <v>13.67</v>
      </c>
      <c r="M293" s="71">
        <f t="shared" si="68"/>
        <v>66.149999999999991</v>
      </c>
    </row>
    <row r="294" spans="1:13" ht="16.5" customHeight="1" thickBot="1" x14ac:dyDescent="0.3">
      <c r="A294" s="18"/>
      <c r="B294" s="61"/>
      <c r="C294" s="124"/>
      <c r="D294" s="12" t="s">
        <v>35</v>
      </c>
      <c r="E294" s="12" t="s">
        <v>40</v>
      </c>
      <c r="F294" s="12" t="s">
        <v>54</v>
      </c>
      <c r="G294" s="6">
        <v>635</v>
      </c>
      <c r="H294" s="74"/>
      <c r="I294" s="74">
        <v>52.48</v>
      </c>
      <c r="J294" s="74">
        <v>13.67</v>
      </c>
      <c r="K294" s="74">
        <v>13.67</v>
      </c>
      <c r="L294" s="74">
        <f t="shared" si="67"/>
        <v>13.67</v>
      </c>
      <c r="M294" s="71">
        <f t="shared" si="68"/>
        <v>66.149999999999991</v>
      </c>
    </row>
    <row r="295" spans="1:13" ht="16.5" customHeight="1" thickBot="1" x14ac:dyDescent="0.3">
      <c r="A295" s="18"/>
      <c r="B295" s="61"/>
      <c r="C295" s="124"/>
      <c r="D295" s="12" t="s">
        <v>35</v>
      </c>
      <c r="E295" s="12" t="s">
        <v>40</v>
      </c>
      <c r="F295" s="12" t="s">
        <v>54</v>
      </c>
      <c r="G295" s="6">
        <v>816</v>
      </c>
      <c r="H295" s="74"/>
      <c r="I295" s="74">
        <v>52.48</v>
      </c>
      <c r="J295" s="74">
        <v>13.75</v>
      </c>
      <c r="K295" s="74">
        <v>13.75</v>
      </c>
      <c r="L295" s="74">
        <f t="shared" si="67"/>
        <v>13.75</v>
      </c>
      <c r="M295" s="71">
        <f t="shared" si="68"/>
        <v>66.22999999999999</v>
      </c>
    </row>
    <row r="296" spans="1:13" ht="16.5" customHeight="1" thickBot="1" x14ac:dyDescent="0.3">
      <c r="A296" s="18"/>
      <c r="B296" s="61"/>
      <c r="C296" s="124"/>
      <c r="D296" s="12" t="s">
        <v>35</v>
      </c>
      <c r="E296" s="12" t="s">
        <v>40</v>
      </c>
      <c r="F296" s="12" t="s">
        <v>95</v>
      </c>
      <c r="G296" s="6">
        <v>612</v>
      </c>
      <c r="H296" s="74"/>
      <c r="I296" s="74">
        <v>1829.34</v>
      </c>
      <c r="J296" s="74"/>
      <c r="K296" s="74"/>
      <c r="L296" s="74">
        <f t="shared" si="67"/>
        <v>0</v>
      </c>
      <c r="M296" s="71">
        <f t="shared" si="68"/>
        <v>1829.34</v>
      </c>
    </row>
    <row r="297" spans="1:13" ht="16.5" customHeight="1" thickBot="1" x14ac:dyDescent="0.3">
      <c r="A297" s="18"/>
      <c r="B297" s="61"/>
      <c r="C297" s="125"/>
      <c r="D297" s="37" t="s">
        <v>13</v>
      </c>
      <c r="E297" s="37" t="s">
        <v>13</v>
      </c>
      <c r="F297" s="37" t="s">
        <v>13</v>
      </c>
      <c r="G297" s="8" t="s">
        <v>13</v>
      </c>
      <c r="H297" s="74"/>
      <c r="I297" s="74"/>
      <c r="J297" s="74"/>
      <c r="K297" s="74"/>
      <c r="L297" s="74">
        <f t="shared" si="67"/>
        <v>0</v>
      </c>
      <c r="M297" s="71">
        <f t="shared" si="68"/>
        <v>0</v>
      </c>
    </row>
    <row r="298" spans="1:13" ht="72" customHeight="1" thickBot="1" x14ac:dyDescent="0.3">
      <c r="A298" s="18"/>
      <c r="B298" s="61"/>
      <c r="C298" s="7" t="s">
        <v>22</v>
      </c>
      <c r="D298" s="39" t="s">
        <v>35</v>
      </c>
      <c r="E298" s="39">
        <v>709</v>
      </c>
      <c r="F298" s="39" t="s">
        <v>60</v>
      </c>
      <c r="G298" s="14"/>
      <c r="H298" s="95">
        <f>H299+H301+H302+H304+H311+H313+H314+H315+H318+H319+H320+H323+H325+H330+H332+H333+H334+H335+H338+H341+H342+H346+H347+H348+H349+H350+H310+H316+H324+H303+H336+H337+H339+H340+H305+H306+H307+H308+H309</f>
        <v>34164.900000000009</v>
      </c>
      <c r="I298" s="95">
        <f t="shared" ref="I298:K298" si="69">I299+I301+I302+I304+I311+I313+I314+I315+I318+I319+I320+I323+I325+I330+I332+I333+I334+I335+I338+I341+I342+I346+I347+I348+I349+I350+I310+I316+I324+I303+I336+I337+I339+I340+I305+I306+I307+I308+I309</f>
        <v>40153.679999999993</v>
      </c>
      <c r="J298" s="95">
        <f t="shared" si="69"/>
        <v>42701.130000000012</v>
      </c>
      <c r="K298" s="95">
        <f t="shared" si="69"/>
        <v>42195.66</v>
      </c>
      <c r="L298" s="74">
        <f t="shared" si="67"/>
        <v>42195.66</v>
      </c>
      <c r="M298" s="71">
        <f t="shared" si="68"/>
        <v>117019.71000000002</v>
      </c>
    </row>
    <row r="299" spans="1:13" ht="16.5" customHeight="1" thickBot="1" x14ac:dyDescent="0.3">
      <c r="A299" s="18"/>
      <c r="B299" s="61"/>
      <c r="C299" s="58" t="s">
        <v>14</v>
      </c>
      <c r="D299" s="12" t="s">
        <v>35</v>
      </c>
      <c r="E299" s="53" t="s">
        <v>39</v>
      </c>
      <c r="F299" s="53" t="s">
        <v>80</v>
      </c>
      <c r="G299" s="54">
        <v>121</v>
      </c>
      <c r="H299" s="74">
        <v>1057.54</v>
      </c>
      <c r="I299" s="74">
        <v>2135.62</v>
      </c>
      <c r="J299" s="74">
        <v>1962.83</v>
      </c>
      <c r="K299" s="74">
        <v>1962.93</v>
      </c>
      <c r="L299" s="74">
        <f t="shared" si="67"/>
        <v>1962.93</v>
      </c>
      <c r="M299" s="71">
        <f t="shared" si="68"/>
        <v>5155.99</v>
      </c>
    </row>
    <row r="300" spans="1:13" ht="16.5" customHeight="1" thickBot="1" x14ac:dyDescent="0.3">
      <c r="A300" s="18"/>
      <c r="B300" s="61"/>
      <c r="C300" s="59"/>
      <c r="D300" s="12" t="s">
        <v>35</v>
      </c>
      <c r="E300" s="12" t="s">
        <v>39</v>
      </c>
      <c r="F300" s="12" t="s">
        <v>80</v>
      </c>
      <c r="G300" s="6">
        <v>122</v>
      </c>
      <c r="H300" s="74"/>
      <c r="I300" s="74">
        <f t="shared" ref="I300:K331" si="70">H300</f>
        <v>0</v>
      </c>
      <c r="J300" s="74">
        <f t="shared" si="70"/>
        <v>0</v>
      </c>
      <c r="K300" s="74">
        <f t="shared" si="70"/>
        <v>0</v>
      </c>
      <c r="L300" s="74">
        <f t="shared" si="67"/>
        <v>0</v>
      </c>
      <c r="M300" s="71">
        <f t="shared" si="68"/>
        <v>0</v>
      </c>
    </row>
    <row r="301" spans="1:13" ht="16.5" customHeight="1" thickBot="1" x14ac:dyDescent="0.3">
      <c r="A301" s="18"/>
      <c r="B301" s="61"/>
      <c r="C301" s="59"/>
      <c r="D301" s="12" t="s">
        <v>35</v>
      </c>
      <c r="E301" s="12" t="s">
        <v>39</v>
      </c>
      <c r="F301" s="12" t="s">
        <v>80</v>
      </c>
      <c r="G301" s="6">
        <v>129</v>
      </c>
      <c r="H301" s="74">
        <v>319.29000000000002</v>
      </c>
      <c r="I301" s="74">
        <v>644.97</v>
      </c>
      <c r="J301" s="74">
        <v>592.77</v>
      </c>
      <c r="K301" s="74">
        <f t="shared" si="70"/>
        <v>592.77</v>
      </c>
      <c r="L301" s="74">
        <f t="shared" si="67"/>
        <v>592.77</v>
      </c>
      <c r="M301" s="71">
        <f t="shared" si="68"/>
        <v>1557.03</v>
      </c>
    </row>
    <row r="302" spans="1:13" ht="16.5" customHeight="1" thickBot="1" x14ac:dyDescent="0.3">
      <c r="A302" s="18"/>
      <c r="B302" s="61"/>
      <c r="C302" s="59"/>
      <c r="D302" s="12" t="s">
        <v>35</v>
      </c>
      <c r="E302" s="12" t="s">
        <v>39</v>
      </c>
      <c r="F302" s="12" t="s">
        <v>80</v>
      </c>
      <c r="G302" s="6">
        <v>244</v>
      </c>
      <c r="H302" s="74">
        <v>315.5</v>
      </c>
      <c r="I302" s="74">
        <v>496.9</v>
      </c>
      <c r="J302" s="74">
        <v>496.9</v>
      </c>
      <c r="K302" s="74">
        <f t="shared" si="70"/>
        <v>496.9</v>
      </c>
      <c r="L302" s="74">
        <f t="shared" si="67"/>
        <v>496.9</v>
      </c>
      <c r="M302" s="71">
        <f t="shared" si="68"/>
        <v>1309.3</v>
      </c>
    </row>
    <row r="303" spans="1:13" ht="16.5" customHeight="1" thickBot="1" x14ac:dyDescent="0.3">
      <c r="A303" s="18"/>
      <c r="B303" s="61"/>
      <c r="C303" s="103"/>
      <c r="D303" s="12" t="s">
        <v>35</v>
      </c>
      <c r="E303" s="12" t="s">
        <v>39</v>
      </c>
      <c r="F303" s="12" t="s">
        <v>80</v>
      </c>
      <c r="G303" s="6">
        <v>853</v>
      </c>
      <c r="H303" s="74"/>
      <c r="I303" s="74"/>
      <c r="J303" s="74"/>
      <c r="K303" s="74"/>
      <c r="L303" s="74">
        <f t="shared" si="67"/>
        <v>0</v>
      </c>
      <c r="M303" s="71">
        <f t="shared" si="68"/>
        <v>0</v>
      </c>
    </row>
    <row r="304" spans="1:13" ht="16.5" customHeight="1" thickBot="1" x14ac:dyDescent="0.3">
      <c r="A304" s="18"/>
      <c r="B304" s="61"/>
      <c r="C304" s="59"/>
      <c r="D304" s="12">
        <v>79</v>
      </c>
      <c r="E304" s="12">
        <v>1004</v>
      </c>
      <c r="F304" s="12" t="s">
        <v>81</v>
      </c>
      <c r="G304" s="6">
        <v>412</v>
      </c>
      <c r="H304" s="74">
        <v>2339.8000000000002</v>
      </c>
      <c r="I304" s="74">
        <v>3066.67</v>
      </c>
      <c r="J304" s="74">
        <v>10096.1</v>
      </c>
      <c r="K304" s="74">
        <v>9615.4</v>
      </c>
      <c r="L304" s="74">
        <f t="shared" si="67"/>
        <v>9615.4</v>
      </c>
      <c r="M304" s="71">
        <f t="shared" si="68"/>
        <v>15502.57</v>
      </c>
    </row>
    <row r="305" spans="1:13" ht="16.5" customHeight="1" thickBot="1" x14ac:dyDescent="0.3">
      <c r="A305" s="18"/>
      <c r="B305" s="61"/>
      <c r="C305" s="107"/>
      <c r="D305" s="12">
        <v>79</v>
      </c>
      <c r="E305" s="12">
        <v>1004</v>
      </c>
      <c r="F305" s="12" t="s">
        <v>81</v>
      </c>
      <c r="G305" s="6">
        <v>244</v>
      </c>
      <c r="H305" s="74">
        <v>6.3</v>
      </c>
      <c r="I305" s="74">
        <v>7.8</v>
      </c>
      <c r="J305" s="74">
        <v>7.4</v>
      </c>
      <c r="K305" s="74">
        <v>7.4</v>
      </c>
      <c r="L305" s="74">
        <f t="shared" si="67"/>
        <v>7.4</v>
      </c>
      <c r="M305" s="71">
        <f t="shared" si="68"/>
        <v>21.5</v>
      </c>
    </row>
    <row r="306" spans="1:13" ht="16.5" customHeight="1" thickBot="1" x14ac:dyDescent="0.3">
      <c r="A306" s="18"/>
      <c r="B306" s="61"/>
      <c r="C306" s="107"/>
      <c r="D306" s="12">
        <v>79</v>
      </c>
      <c r="E306" s="12">
        <v>1004</v>
      </c>
      <c r="F306" s="12" t="s">
        <v>81</v>
      </c>
      <c r="G306" s="6">
        <v>111</v>
      </c>
      <c r="H306" s="74">
        <v>45.43</v>
      </c>
      <c r="I306" s="74">
        <v>63.79</v>
      </c>
      <c r="J306" s="74"/>
      <c r="K306" s="74"/>
      <c r="L306" s="74">
        <f t="shared" si="67"/>
        <v>0</v>
      </c>
      <c r="M306" s="71">
        <f t="shared" si="68"/>
        <v>109.22</v>
      </c>
    </row>
    <row r="307" spans="1:13" ht="16.5" customHeight="1" thickBot="1" x14ac:dyDescent="0.3">
      <c r="A307" s="18"/>
      <c r="B307" s="61"/>
      <c r="C307" s="107"/>
      <c r="D307" s="12">
        <v>79</v>
      </c>
      <c r="E307" s="12">
        <v>1004</v>
      </c>
      <c r="F307" s="12" t="s">
        <v>81</v>
      </c>
      <c r="G307" s="6">
        <v>119</v>
      </c>
      <c r="H307" s="74">
        <v>13.72</v>
      </c>
      <c r="I307" s="74">
        <v>19.27</v>
      </c>
      <c r="J307" s="74"/>
      <c r="K307" s="74"/>
      <c r="L307" s="74">
        <f t="shared" si="67"/>
        <v>0</v>
      </c>
      <c r="M307" s="71">
        <f t="shared" si="68"/>
        <v>32.99</v>
      </c>
    </row>
    <row r="308" spans="1:13" ht="16.5" customHeight="1" thickBot="1" x14ac:dyDescent="0.3">
      <c r="A308" s="18"/>
      <c r="B308" s="61"/>
      <c r="C308" s="107"/>
      <c r="D308" s="12">
        <v>79</v>
      </c>
      <c r="E308" s="12">
        <v>1004</v>
      </c>
      <c r="F308" s="12" t="s">
        <v>81</v>
      </c>
      <c r="G308" s="6">
        <v>121</v>
      </c>
      <c r="H308" s="74">
        <v>91.09</v>
      </c>
      <c r="I308" s="74">
        <v>127.61</v>
      </c>
      <c r="J308" s="74">
        <v>175.88</v>
      </c>
      <c r="K308" s="74">
        <v>175.88</v>
      </c>
      <c r="L308" s="74">
        <f t="shared" si="67"/>
        <v>175.88</v>
      </c>
      <c r="M308" s="71">
        <f t="shared" si="68"/>
        <v>394.58</v>
      </c>
    </row>
    <row r="309" spans="1:13" ht="16.5" customHeight="1" thickBot="1" x14ac:dyDescent="0.3">
      <c r="A309" s="18"/>
      <c r="B309" s="61"/>
      <c r="C309" s="59"/>
      <c r="D309" s="12">
        <v>79</v>
      </c>
      <c r="E309" s="12">
        <v>1004</v>
      </c>
      <c r="F309" s="12" t="s">
        <v>81</v>
      </c>
      <c r="G309" s="6">
        <v>129</v>
      </c>
      <c r="H309" s="74">
        <v>27.5</v>
      </c>
      <c r="I309" s="74">
        <v>38.54</v>
      </c>
      <c r="J309" s="74">
        <v>53.12</v>
      </c>
      <c r="K309" s="74">
        <v>53.12</v>
      </c>
      <c r="L309" s="74">
        <f t="shared" si="67"/>
        <v>53.12</v>
      </c>
      <c r="M309" s="71">
        <f t="shared" si="68"/>
        <v>119.16</v>
      </c>
    </row>
    <row r="310" spans="1:13" ht="16.5" customHeight="1" thickBot="1" x14ac:dyDescent="0.3">
      <c r="A310" s="18"/>
      <c r="B310" s="61"/>
      <c r="C310" s="59"/>
      <c r="D310" s="12">
        <v>79</v>
      </c>
      <c r="E310" s="12">
        <v>1004</v>
      </c>
      <c r="F310" s="12" t="s">
        <v>19</v>
      </c>
      <c r="G310" s="6">
        <v>412</v>
      </c>
      <c r="H310" s="74">
        <v>4743.53</v>
      </c>
      <c r="I310" s="74"/>
      <c r="J310" s="74"/>
      <c r="K310" s="74"/>
      <c r="L310" s="74">
        <f t="shared" si="67"/>
        <v>0</v>
      </c>
      <c r="M310" s="71">
        <f t="shared" si="68"/>
        <v>4743.53</v>
      </c>
    </row>
    <row r="311" spans="1:13" ht="16.5" customHeight="1" thickBot="1" x14ac:dyDescent="0.3">
      <c r="A311" s="18"/>
      <c r="B311" s="61"/>
      <c r="C311" s="59"/>
      <c r="D311" s="12" t="s">
        <v>35</v>
      </c>
      <c r="E311" s="12" t="s">
        <v>39</v>
      </c>
      <c r="F311" s="12" t="s">
        <v>82</v>
      </c>
      <c r="G311" s="6">
        <v>121</v>
      </c>
      <c r="H311" s="74">
        <v>3900.31</v>
      </c>
      <c r="I311" s="74">
        <v>5903.26</v>
      </c>
      <c r="J311" s="74">
        <v>5657.66</v>
      </c>
      <c r="K311" s="74">
        <f t="shared" si="70"/>
        <v>5657.66</v>
      </c>
      <c r="L311" s="74">
        <f t="shared" si="67"/>
        <v>5657.66</v>
      </c>
      <c r="M311" s="71">
        <f t="shared" si="68"/>
        <v>15461.23</v>
      </c>
    </row>
    <row r="312" spans="1:13" ht="16.5" customHeight="1" thickBot="1" x14ac:dyDescent="0.3">
      <c r="A312" s="18"/>
      <c r="B312" s="61"/>
      <c r="C312" s="59"/>
      <c r="D312" s="12" t="s">
        <v>35</v>
      </c>
      <c r="E312" s="12" t="s">
        <v>39</v>
      </c>
      <c r="F312" s="12" t="s">
        <v>82</v>
      </c>
      <c r="G312" s="6">
        <v>112</v>
      </c>
      <c r="H312" s="74"/>
      <c r="I312" s="74">
        <f t="shared" si="70"/>
        <v>0</v>
      </c>
      <c r="J312" s="74">
        <f t="shared" si="70"/>
        <v>0</v>
      </c>
      <c r="K312" s="74">
        <f t="shared" si="70"/>
        <v>0</v>
      </c>
      <c r="L312" s="74">
        <f t="shared" si="67"/>
        <v>0</v>
      </c>
      <c r="M312" s="71">
        <f t="shared" si="68"/>
        <v>0</v>
      </c>
    </row>
    <row r="313" spans="1:13" ht="16.5" customHeight="1" thickBot="1" x14ac:dyDescent="0.3">
      <c r="A313" s="18"/>
      <c r="B313" s="61"/>
      <c r="C313" s="59"/>
      <c r="D313" s="12" t="s">
        <v>35</v>
      </c>
      <c r="E313" s="12" t="s">
        <v>39</v>
      </c>
      <c r="F313" s="12" t="s">
        <v>82</v>
      </c>
      <c r="G313" s="6">
        <v>122</v>
      </c>
      <c r="H313" s="74">
        <v>1.91</v>
      </c>
      <c r="I313" s="74"/>
      <c r="J313" s="74"/>
      <c r="K313" s="74"/>
      <c r="L313" s="74">
        <f t="shared" si="67"/>
        <v>0</v>
      </c>
      <c r="M313" s="71">
        <f t="shared" si="68"/>
        <v>1.91</v>
      </c>
    </row>
    <row r="314" spans="1:13" ht="16.5" customHeight="1" thickBot="1" x14ac:dyDescent="0.3">
      <c r="A314" s="18"/>
      <c r="B314" s="61"/>
      <c r="C314" s="59"/>
      <c r="D314" s="12" t="s">
        <v>35</v>
      </c>
      <c r="E314" s="12" t="s">
        <v>39</v>
      </c>
      <c r="F314" s="12" t="s">
        <v>82</v>
      </c>
      <c r="G314" s="6">
        <v>129</v>
      </c>
      <c r="H314" s="74">
        <v>1165.8699999999999</v>
      </c>
      <c r="I314" s="74">
        <v>1812.99</v>
      </c>
      <c r="J314" s="74">
        <v>1708.61</v>
      </c>
      <c r="K314" s="74">
        <f t="shared" si="70"/>
        <v>1708.61</v>
      </c>
      <c r="L314" s="74">
        <f t="shared" si="67"/>
        <v>1708.61</v>
      </c>
      <c r="M314" s="71">
        <f t="shared" si="68"/>
        <v>4687.4699999999993</v>
      </c>
    </row>
    <row r="315" spans="1:13" ht="16.5" customHeight="1" thickBot="1" x14ac:dyDescent="0.3">
      <c r="A315" s="18"/>
      <c r="B315" s="61"/>
      <c r="C315" s="59"/>
      <c r="D315" s="12" t="s">
        <v>35</v>
      </c>
      <c r="E315" s="12" t="s">
        <v>39</v>
      </c>
      <c r="F315" s="12" t="s">
        <v>82</v>
      </c>
      <c r="G315" s="6">
        <v>244</v>
      </c>
      <c r="H315" s="74">
        <v>25.79</v>
      </c>
      <c r="I315" s="74">
        <v>136.97999999999999</v>
      </c>
      <c r="J315" s="74">
        <v>136.97999999999999</v>
      </c>
      <c r="K315" s="74">
        <v>136.97999999999999</v>
      </c>
      <c r="L315" s="74">
        <f t="shared" si="67"/>
        <v>136.97999999999999</v>
      </c>
      <c r="M315" s="71">
        <f t="shared" si="68"/>
        <v>299.75</v>
      </c>
    </row>
    <row r="316" spans="1:13" ht="16.5" customHeight="1" thickBot="1" x14ac:dyDescent="0.3">
      <c r="A316" s="18"/>
      <c r="B316" s="61"/>
      <c r="C316" s="59"/>
      <c r="D316" s="12" t="s">
        <v>35</v>
      </c>
      <c r="E316" s="12" t="s">
        <v>39</v>
      </c>
      <c r="F316" s="12" t="s">
        <v>82</v>
      </c>
      <c r="G316" s="6">
        <v>853</v>
      </c>
      <c r="H316" s="74"/>
      <c r="I316" s="74">
        <f t="shared" si="70"/>
        <v>0</v>
      </c>
      <c r="J316" s="74">
        <f t="shared" si="70"/>
        <v>0</v>
      </c>
      <c r="K316" s="74">
        <f t="shared" si="70"/>
        <v>0</v>
      </c>
      <c r="L316" s="74">
        <f t="shared" si="67"/>
        <v>0</v>
      </c>
      <c r="M316" s="71">
        <f t="shared" si="68"/>
        <v>0</v>
      </c>
    </row>
    <row r="317" spans="1:13" ht="16.5" customHeight="1" thickBot="1" x14ac:dyDescent="0.3">
      <c r="A317" s="18"/>
      <c r="B317" s="61"/>
      <c r="C317" s="59"/>
      <c r="D317" s="12" t="s">
        <v>35</v>
      </c>
      <c r="E317" s="12" t="s">
        <v>39</v>
      </c>
      <c r="F317" s="12" t="s">
        <v>83</v>
      </c>
      <c r="G317" s="6">
        <v>112</v>
      </c>
      <c r="H317" s="74"/>
      <c r="I317" s="74">
        <f t="shared" si="70"/>
        <v>0</v>
      </c>
      <c r="J317" s="74">
        <f t="shared" si="70"/>
        <v>0</v>
      </c>
      <c r="K317" s="74">
        <f t="shared" si="70"/>
        <v>0</v>
      </c>
      <c r="L317" s="74">
        <f t="shared" si="67"/>
        <v>0</v>
      </c>
      <c r="M317" s="71">
        <f t="shared" si="68"/>
        <v>0</v>
      </c>
    </row>
    <row r="318" spans="1:13" ht="16.5" customHeight="1" thickBot="1" x14ac:dyDescent="0.3">
      <c r="A318" s="18"/>
      <c r="B318" s="61"/>
      <c r="C318" s="59"/>
      <c r="D318" s="12" t="s">
        <v>35</v>
      </c>
      <c r="E318" s="12" t="s">
        <v>39</v>
      </c>
      <c r="F318" s="12" t="s">
        <v>83</v>
      </c>
      <c r="G318" s="23">
        <v>121</v>
      </c>
      <c r="H318" s="74">
        <v>1483.21</v>
      </c>
      <c r="I318" s="74">
        <v>2241.96</v>
      </c>
      <c r="J318" s="74">
        <v>2125.96</v>
      </c>
      <c r="K318" s="74">
        <f t="shared" si="70"/>
        <v>2125.96</v>
      </c>
      <c r="L318" s="74">
        <f t="shared" si="67"/>
        <v>2125.96</v>
      </c>
      <c r="M318" s="71">
        <f t="shared" si="68"/>
        <v>5851.13</v>
      </c>
    </row>
    <row r="319" spans="1:13" ht="16.5" customHeight="1" thickBot="1" x14ac:dyDescent="0.3">
      <c r="A319" s="18"/>
      <c r="B319" s="61"/>
      <c r="C319" s="59"/>
      <c r="D319" s="12" t="s">
        <v>35</v>
      </c>
      <c r="E319" s="12" t="s">
        <v>39</v>
      </c>
      <c r="F319" s="12" t="s">
        <v>83</v>
      </c>
      <c r="G319" s="23">
        <v>122</v>
      </c>
      <c r="H319" s="74"/>
      <c r="I319" s="74">
        <f t="shared" si="70"/>
        <v>0</v>
      </c>
      <c r="J319" s="74">
        <f t="shared" si="70"/>
        <v>0</v>
      </c>
      <c r="K319" s="74">
        <f t="shared" si="70"/>
        <v>0</v>
      </c>
      <c r="L319" s="74">
        <f t="shared" si="67"/>
        <v>0</v>
      </c>
      <c r="M319" s="71">
        <f t="shared" si="68"/>
        <v>0</v>
      </c>
    </row>
    <row r="320" spans="1:13" ht="16.5" customHeight="1" thickBot="1" x14ac:dyDescent="0.3">
      <c r="A320" s="18"/>
      <c r="B320" s="61"/>
      <c r="C320" s="59"/>
      <c r="D320" s="12" t="s">
        <v>35</v>
      </c>
      <c r="E320" s="12" t="s">
        <v>39</v>
      </c>
      <c r="F320" s="12" t="s">
        <v>83</v>
      </c>
      <c r="G320" s="23">
        <v>129</v>
      </c>
      <c r="H320" s="74">
        <v>446.97</v>
      </c>
      <c r="I320" s="74">
        <v>707.27</v>
      </c>
      <c r="J320" s="74">
        <v>642.04</v>
      </c>
      <c r="K320" s="74">
        <f t="shared" si="70"/>
        <v>642.04</v>
      </c>
      <c r="L320" s="74">
        <f t="shared" si="67"/>
        <v>642.04</v>
      </c>
      <c r="M320" s="71">
        <f t="shared" si="68"/>
        <v>1796.28</v>
      </c>
    </row>
    <row r="321" spans="1:13" ht="15.75" customHeight="1" thickBot="1" x14ac:dyDescent="0.3">
      <c r="A321" s="18"/>
      <c r="B321" s="61"/>
      <c r="C321" s="59"/>
      <c r="D321" s="12" t="s">
        <v>35</v>
      </c>
      <c r="E321" s="12" t="s">
        <v>39</v>
      </c>
      <c r="F321" s="12" t="s">
        <v>83</v>
      </c>
      <c r="G321" s="23">
        <v>313</v>
      </c>
      <c r="H321" s="74"/>
      <c r="I321" s="74">
        <f t="shared" si="70"/>
        <v>0</v>
      </c>
      <c r="J321" s="74">
        <f t="shared" si="70"/>
        <v>0</v>
      </c>
      <c r="K321" s="74">
        <f t="shared" si="70"/>
        <v>0</v>
      </c>
      <c r="L321" s="74">
        <f t="shared" si="67"/>
        <v>0</v>
      </c>
      <c r="M321" s="71">
        <f t="shared" si="68"/>
        <v>0</v>
      </c>
    </row>
    <row r="322" spans="1:13" ht="16.5" customHeight="1" thickBot="1" x14ac:dyDescent="0.3">
      <c r="A322" s="18"/>
      <c r="B322" s="61"/>
      <c r="C322" s="59"/>
      <c r="D322" s="12" t="s">
        <v>35</v>
      </c>
      <c r="E322" s="12" t="s">
        <v>39</v>
      </c>
      <c r="F322" s="12" t="s">
        <v>83</v>
      </c>
      <c r="G322" s="23">
        <v>853</v>
      </c>
      <c r="H322" s="74"/>
      <c r="I322" s="74">
        <f t="shared" si="70"/>
        <v>0</v>
      </c>
      <c r="J322" s="74">
        <f t="shared" si="70"/>
        <v>0</v>
      </c>
      <c r="K322" s="74">
        <f t="shared" si="70"/>
        <v>0</v>
      </c>
      <c r="L322" s="74">
        <f t="shared" si="67"/>
        <v>0</v>
      </c>
      <c r="M322" s="71">
        <f t="shared" si="68"/>
        <v>0</v>
      </c>
    </row>
    <row r="323" spans="1:13" ht="16.5" customHeight="1" thickBot="1" x14ac:dyDescent="0.3">
      <c r="A323" s="18"/>
      <c r="B323" s="61"/>
      <c r="C323" s="59"/>
      <c r="D323" s="12" t="s">
        <v>35</v>
      </c>
      <c r="E323" s="12" t="s">
        <v>39</v>
      </c>
      <c r="F323" s="12" t="s">
        <v>84</v>
      </c>
      <c r="G323" s="23">
        <v>121</v>
      </c>
      <c r="H323" s="74">
        <v>6362.73</v>
      </c>
      <c r="I323" s="74">
        <v>6874.64</v>
      </c>
      <c r="J323" s="74">
        <v>6669.84</v>
      </c>
      <c r="K323" s="74">
        <f t="shared" si="70"/>
        <v>6669.84</v>
      </c>
      <c r="L323" s="74">
        <f t="shared" si="67"/>
        <v>6669.84</v>
      </c>
      <c r="M323" s="71">
        <f t="shared" si="68"/>
        <v>19907.21</v>
      </c>
    </row>
    <row r="324" spans="1:13" ht="15.75" customHeight="1" thickBot="1" x14ac:dyDescent="0.3">
      <c r="A324" s="18"/>
      <c r="B324" s="61"/>
      <c r="C324" s="59"/>
      <c r="D324" s="12" t="s">
        <v>35</v>
      </c>
      <c r="E324" s="12" t="s">
        <v>39</v>
      </c>
      <c r="F324" s="12" t="s">
        <v>84</v>
      </c>
      <c r="G324" s="6">
        <v>122</v>
      </c>
      <c r="H324" s="74"/>
      <c r="I324" s="74">
        <f t="shared" si="70"/>
        <v>0</v>
      </c>
      <c r="J324" s="74">
        <f t="shared" si="70"/>
        <v>0</v>
      </c>
      <c r="K324" s="74">
        <f t="shared" si="70"/>
        <v>0</v>
      </c>
      <c r="L324" s="74">
        <f t="shared" si="67"/>
        <v>0</v>
      </c>
      <c r="M324" s="71">
        <f t="shared" si="68"/>
        <v>0</v>
      </c>
    </row>
    <row r="325" spans="1:13" ht="16.5" customHeight="1" thickBot="1" x14ac:dyDescent="0.3">
      <c r="A325" s="18"/>
      <c r="B325" s="61"/>
      <c r="C325" s="59"/>
      <c r="D325" s="12" t="s">
        <v>35</v>
      </c>
      <c r="E325" s="12" t="s">
        <v>39</v>
      </c>
      <c r="F325" s="12" t="s">
        <v>84</v>
      </c>
      <c r="G325" s="6">
        <v>129</v>
      </c>
      <c r="H325" s="74">
        <v>1900.84</v>
      </c>
      <c r="I325" s="74">
        <v>2196.94</v>
      </c>
      <c r="J325" s="74">
        <v>2014.29</v>
      </c>
      <c r="K325" s="74">
        <f t="shared" si="70"/>
        <v>2014.29</v>
      </c>
      <c r="L325" s="74">
        <f t="shared" si="67"/>
        <v>2014.29</v>
      </c>
      <c r="M325" s="71">
        <f t="shared" si="68"/>
        <v>6112.07</v>
      </c>
    </row>
    <row r="326" spans="1:13" ht="15.75" customHeight="1" thickBot="1" x14ac:dyDescent="0.3">
      <c r="A326" s="18"/>
      <c r="B326" s="61"/>
      <c r="C326" s="59"/>
      <c r="D326" s="12" t="s">
        <v>35</v>
      </c>
      <c r="E326" s="12" t="s">
        <v>39</v>
      </c>
      <c r="F326" s="12" t="s">
        <v>84</v>
      </c>
      <c r="G326" s="6">
        <v>852</v>
      </c>
      <c r="H326" s="74"/>
      <c r="I326" s="74">
        <f t="shared" si="70"/>
        <v>0</v>
      </c>
      <c r="J326" s="74">
        <f t="shared" si="70"/>
        <v>0</v>
      </c>
      <c r="K326" s="74">
        <f t="shared" si="70"/>
        <v>0</v>
      </c>
      <c r="L326" s="74">
        <f t="shared" si="67"/>
        <v>0</v>
      </c>
      <c r="M326" s="71">
        <f t="shared" si="68"/>
        <v>0</v>
      </c>
    </row>
    <row r="327" spans="1:13" ht="16.5" customHeight="1" thickBot="1" x14ac:dyDescent="0.3">
      <c r="A327" s="18"/>
      <c r="B327" s="61"/>
      <c r="C327" s="59"/>
      <c r="D327" s="12" t="s">
        <v>35</v>
      </c>
      <c r="E327" s="12" t="s">
        <v>39</v>
      </c>
      <c r="F327" s="12" t="s">
        <v>84</v>
      </c>
      <c r="G327" s="6">
        <v>853</v>
      </c>
      <c r="H327" s="74"/>
      <c r="I327" s="74">
        <f t="shared" si="70"/>
        <v>0</v>
      </c>
      <c r="J327" s="74">
        <f t="shared" si="70"/>
        <v>0</v>
      </c>
      <c r="K327" s="74">
        <f t="shared" si="70"/>
        <v>0</v>
      </c>
      <c r="L327" s="74">
        <f t="shared" si="67"/>
        <v>0</v>
      </c>
      <c r="M327" s="71">
        <f t="shared" si="68"/>
        <v>0</v>
      </c>
    </row>
    <row r="328" spans="1:13" ht="16.5" customHeight="1" thickBot="1" x14ac:dyDescent="0.3">
      <c r="A328" s="18"/>
      <c r="B328" s="61"/>
      <c r="C328" s="59"/>
      <c r="D328" s="12" t="s">
        <v>35</v>
      </c>
      <c r="E328" s="12" t="s">
        <v>39</v>
      </c>
      <c r="F328" s="12" t="s">
        <v>84</v>
      </c>
      <c r="G328" s="6">
        <v>244</v>
      </c>
      <c r="H328" s="74"/>
      <c r="I328" s="74">
        <f t="shared" si="70"/>
        <v>0</v>
      </c>
      <c r="J328" s="74">
        <f t="shared" si="70"/>
        <v>0</v>
      </c>
      <c r="K328" s="74">
        <f t="shared" si="70"/>
        <v>0</v>
      </c>
      <c r="L328" s="74">
        <f t="shared" si="67"/>
        <v>0</v>
      </c>
      <c r="M328" s="71">
        <f t="shared" si="68"/>
        <v>0</v>
      </c>
    </row>
    <row r="329" spans="1:13" ht="16.5" customHeight="1" thickBot="1" x14ac:dyDescent="0.3">
      <c r="A329" s="18"/>
      <c r="B329" s="61"/>
      <c r="C329" s="59"/>
      <c r="D329" s="12" t="s">
        <v>35</v>
      </c>
      <c r="E329" s="12" t="s">
        <v>39</v>
      </c>
      <c r="F329" s="12" t="s">
        <v>85</v>
      </c>
      <c r="G329" s="6">
        <v>112</v>
      </c>
      <c r="H329" s="74"/>
      <c r="I329" s="74">
        <f t="shared" si="70"/>
        <v>0</v>
      </c>
      <c r="J329" s="74">
        <f t="shared" si="70"/>
        <v>0</v>
      </c>
      <c r="K329" s="74">
        <f t="shared" si="70"/>
        <v>0</v>
      </c>
      <c r="L329" s="74">
        <f t="shared" si="67"/>
        <v>0</v>
      </c>
      <c r="M329" s="71">
        <f t="shared" si="68"/>
        <v>0</v>
      </c>
    </row>
    <row r="330" spans="1:13" ht="16.5" customHeight="1" thickBot="1" x14ac:dyDescent="0.3">
      <c r="A330" s="18"/>
      <c r="B330" s="61"/>
      <c r="C330" s="59"/>
      <c r="D330" s="12" t="s">
        <v>35</v>
      </c>
      <c r="E330" s="12" t="s">
        <v>39</v>
      </c>
      <c r="F330" s="12" t="s">
        <v>85</v>
      </c>
      <c r="G330" s="6">
        <v>121</v>
      </c>
      <c r="H330" s="74">
        <v>3904.81</v>
      </c>
      <c r="I330" s="74">
        <v>6066.81</v>
      </c>
      <c r="J330" s="74">
        <v>5840.41</v>
      </c>
      <c r="K330" s="74">
        <f t="shared" si="70"/>
        <v>5840.41</v>
      </c>
      <c r="L330" s="74">
        <f t="shared" si="67"/>
        <v>5840.41</v>
      </c>
      <c r="M330" s="71">
        <f t="shared" si="68"/>
        <v>15812.03</v>
      </c>
    </row>
    <row r="331" spans="1:13" ht="16.5" customHeight="1" thickBot="1" x14ac:dyDescent="0.3">
      <c r="A331" s="18"/>
      <c r="B331" s="61"/>
      <c r="C331" s="59"/>
      <c r="D331" s="12" t="s">
        <v>35</v>
      </c>
      <c r="E331" s="12" t="s">
        <v>39</v>
      </c>
      <c r="F331" s="12" t="s">
        <v>85</v>
      </c>
      <c r="G331" s="6">
        <v>122</v>
      </c>
      <c r="H331" s="74"/>
      <c r="I331" s="74">
        <f t="shared" si="70"/>
        <v>0</v>
      </c>
      <c r="J331" s="74">
        <f t="shared" si="70"/>
        <v>0</v>
      </c>
      <c r="K331" s="74">
        <f t="shared" si="70"/>
        <v>0</v>
      </c>
      <c r="L331" s="74">
        <f t="shared" si="67"/>
        <v>0</v>
      </c>
      <c r="M331" s="71">
        <f t="shared" si="68"/>
        <v>0</v>
      </c>
    </row>
    <row r="332" spans="1:13" ht="16.5" customHeight="1" thickBot="1" x14ac:dyDescent="0.3">
      <c r="A332" s="18"/>
      <c r="B332" s="61"/>
      <c r="C332" s="59"/>
      <c r="D332" s="12" t="s">
        <v>35</v>
      </c>
      <c r="E332" s="12" t="s">
        <v>39</v>
      </c>
      <c r="F332" s="12" t="s">
        <v>85</v>
      </c>
      <c r="G332" s="6">
        <v>129</v>
      </c>
      <c r="H332" s="74">
        <v>1198.83</v>
      </c>
      <c r="I332" s="74">
        <v>1933.2</v>
      </c>
      <c r="J332" s="74">
        <v>1763.8</v>
      </c>
      <c r="K332" s="74">
        <v>1763.7</v>
      </c>
      <c r="L332" s="74">
        <f t="shared" si="67"/>
        <v>1763.7</v>
      </c>
      <c r="M332" s="71">
        <f t="shared" si="68"/>
        <v>4895.83</v>
      </c>
    </row>
    <row r="333" spans="1:13" ht="16.5" customHeight="1" thickBot="1" x14ac:dyDescent="0.3">
      <c r="A333" s="18"/>
      <c r="B333" s="61"/>
      <c r="C333" s="59"/>
      <c r="D333" s="12" t="s">
        <v>35</v>
      </c>
      <c r="E333" s="12" t="s">
        <v>39</v>
      </c>
      <c r="F333" s="12" t="s">
        <v>85</v>
      </c>
      <c r="G333" s="6">
        <v>244</v>
      </c>
      <c r="H333" s="74">
        <v>2864.4</v>
      </c>
      <c r="I333" s="74">
        <v>2690.45</v>
      </c>
      <c r="J333" s="74">
        <v>60.66</v>
      </c>
      <c r="K333" s="74">
        <v>35.89</v>
      </c>
      <c r="L333" s="74">
        <f>K333</f>
        <v>35.89</v>
      </c>
      <c r="M333" s="71">
        <f t="shared" si="68"/>
        <v>5615.51</v>
      </c>
    </row>
    <row r="334" spans="1:13" ht="16.5" customHeight="1" thickBot="1" x14ac:dyDescent="0.3">
      <c r="A334" s="18"/>
      <c r="B334" s="61"/>
      <c r="C334" s="62"/>
      <c r="D334" s="12" t="s">
        <v>35</v>
      </c>
      <c r="E334" s="12" t="s">
        <v>39</v>
      </c>
      <c r="F334" s="12" t="s">
        <v>85</v>
      </c>
      <c r="G334" s="6">
        <v>247</v>
      </c>
      <c r="H334" s="74"/>
      <c r="I334" s="74"/>
      <c r="J334" s="74"/>
      <c r="K334" s="74"/>
      <c r="L334" s="74">
        <f t="shared" si="67"/>
        <v>0</v>
      </c>
      <c r="M334" s="71">
        <f t="shared" si="68"/>
        <v>0</v>
      </c>
    </row>
    <row r="335" spans="1:13" ht="16.5" customHeight="1" thickBot="1" x14ac:dyDescent="0.3">
      <c r="A335" s="18"/>
      <c r="B335" s="61"/>
      <c r="C335" s="59"/>
      <c r="D335" s="12" t="s">
        <v>35</v>
      </c>
      <c r="E335" s="12" t="s">
        <v>39</v>
      </c>
      <c r="F335" s="12" t="s">
        <v>85</v>
      </c>
      <c r="G335" s="6">
        <v>831</v>
      </c>
      <c r="H335" s="74">
        <v>7.66</v>
      </c>
      <c r="I335" s="74"/>
      <c r="J335" s="74"/>
      <c r="K335" s="74"/>
      <c r="L335" s="74">
        <f t="shared" si="67"/>
        <v>0</v>
      </c>
      <c r="M335" s="71">
        <f t="shared" si="68"/>
        <v>7.66</v>
      </c>
    </row>
    <row r="336" spans="1:13" ht="16.5" customHeight="1" thickBot="1" x14ac:dyDescent="0.3">
      <c r="A336" s="18"/>
      <c r="B336" s="61"/>
      <c r="C336" s="59"/>
      <c r="D336" s="12" t="s">
        <v>35</v>
      </c>
      <c r="E336" s="12" t="s">
        <v>39</v>
      </c>
      <c r="F336" s="12" t="s">
        <v>85</v>
      </c>
      <c r="G336" s="6">
        <v>321</v>
      </c>
      <c r="H336" s="74">
        <v>31.44</v>
      </c>
      <c r="I336" s="74"/>
      <c r="J336" s="74">
        <f t="shared" ref="I336:K344" si="71">I336</f>
        <v>0</v>
      </c>
      <c r="K336" s="74">
        <f t="shared" si="71"/>
        <v>0</v>
      </c>
      <c r="L336" s="74">
        <f t="shared" si="67"/>
        <v>0</v>
      </c>
      <c r="M336" s="71">
        <f t="shared" si="68"/>
        <v>31.44</v>
      </c>
    </row>
    <row r="337" spans="1:13" ht="16.5" customHeight="1" thickBot="1" x14ac:dyDescent="0.3">
      <c r="A337" s="18"/>
      <c r="B337" s="61"/>
      <c r="C337" s="108"/>
      <c r="D337" s="12" t="s">
        <v>35</v>
      </c>
      <c r="E337" s="12" t="s">
        <v>39</v>
      </c>
      <c r="F337" s="12" t="s">
        <v>85</v>
      </c>
      <c r="G337" s="6">
        <v>852</v>
      </c>
      <c r="H337" s="74">
        <v>0.85</v>
      </c>
      <c r="I337" s="74"/>
      <c r="J337" s="74"/>
      <c r="K337" s="74"/>
      <c r="L337" s="74">
        <f t="shared" si="67"/>
        <v>0</v>
      </c>
      <c r="M337" s="71">
        <f t="shared" si="68"/>
        <v>0.85</v>
      </c>
    </row>
    <row r="338" spans="1:13" ht="16.5" customHeight="1" thickBot="1" x14ac:dyDescent="0.3">
      <c r="A338" s="18"/>
      <c r="B338" s="61"/>
      <c r="C338" s="59"/>
      <c r="D338" s="12" t="s">
        <v>35</v>
      </c>
      <c r="E338" s="12" t="s">
        <v>39</v>
      </c>
      <c r="F338" s="12" t="s">
        <v>85</v>
      </c>
      <c r="G338" s="6">
        <v>853</v>
      </c>
      <c r="H338" s="74"/>
      <c r="I338" s="74">
        <f t="shared" si="71"/>
        <v>0</v>
      </c>
      <c r="J338" s="74">
        <f t="shared" si="71"/>
        <v>0</v>
      </c>
      <c r="K338" s="74">
        <f t="shared" si="71"/>
        <v>0</v>
      </c>
      <c r="L338" s="74">
        <f t="shared" si="67"/>
        <v>0</v>
      </c>
      <c r="M338" s="71">
        <f t="shared" si="68"/>
        <v>0</v>
      </c>
    </row>
    <row r="339" spans="1:13" ht="16.5" customHeight="1" thickBot="1" x14ac:dyDescent="0.3">
      <c r="A339" s="18"/>
      <c r="B339" s="61"/>
      <c r="C339" s="102"/>
      <c r="D339" s="12" t="s">
        <v>35</v>
      </c>
      <c r="E339" s="12" t="s">
        <v>39</v>
      </c>
      <c r="F339" s="12" t="s">
        <v>65</v>
      </c>
      <c r="G339" s="6">
        <v>121</v>
      </c>
      <c r="H339" s="74">
        <v>857.48</v>
      </c>
      <c r="I339" s="74">
        <v>1186.6500000000001</v>
      </c>
      <c r="J339" s="74">
        <v>1186.6500000000001</v>
      </c>
      <c r="K339" s="74">
        <v>1186.6500000000001</v>
      </c>
      <c r="L339" s="74">
        <f t="shared" si="67"/>
        <v>1186.6500000000001</v>
      </c>
      <c r="M339" s="71">
        <f t="shared" si="68"/>
        <v>3230.78</v>
      </c>
    </row>
    <row r="340" spans="1:13" ht="16.5" customHeight="1" thickBot="1" x14ac:dyDescent="0.3">
      <c r="A340" s="18"/>
      <c r="B340" s="61"/>
      <c r="C340" s="102"/>
      <c r="D340" s="12" t="s">
        <v>35</v>
      </c>
      <c r="E340" s="12" t="s">
        <v>39</v>
      </c>
      <c r="F340" s="12" t="s">
        <v>65</v>
      </c>
      <c r="G340" s="6">
        <v>129</v>
      </c>
      <c r="H340" s="74">
        <v>259.58999999999997</v>
      </c>
      <c r="I340" s="74">
        <v>358.37</v>
      </c>
      <c r="J340" s="74">
        <v>358.37</v>
      </c>
      <c r="K340" s="74">
        <v>358.37</v>
      </c>
      <c r="L340" s="74">
        <f t="shared" si="67"/>
        <v>358.37</v>
      </c>
      <c r="M340" s="71">
        <f t="shared" si="68"/>
        <v>976.33</v>
      </c>
    </row>
    <row r="341" spans="1:13" ht="16.5" customHeight="1" thickBot="1" x14ac:dyDescent="0.3">
      <c r="A341" s="18"/>
      <c r="B341" s="61"/>
      <c r="C341" s="59"/>
      <c r="D341" s="12" t="s">
        <v>35</v>
      </c>
      <c r="E341" s="12" t="s">
        <v>39</v>
      </c>
      <c r="F341" s="12" t="s">
        <v>68</v>
      </c>
      <c r="G341" s="6">
        <v>121</v>
      </c>
      <c r="H341" s="74">
        <v>533.54</v>
      </c>
      <c r="I341" s="74">
        <v>981.17</v>
      </c>
      <c r="J341" s="74">
        <v>851.58</v>
      </c>
      <c r="K341" s="74">
        <f t="shared" si="71"/>
        <v>851.58</v>
      </c>
      <c r="L341" s="74">
        <f t="shared" si="67"/>
        <v>851.58</v>
      </c>
      <c r="M341" s="71">
        <f t="shared" si="68"/>
        <v>2366.29</v>
      </c>
    </row>
    <row r="342" spans="1:13" ht="16.5" customHeight="1" thickBot="1" x14ac:dyDescent="0.3">
      <c r="A342" s="18"/>
      <c r="B342" s="61"/>
      <c r="C342" s="59"/>
      <c r="D342" s="12" t="s">
        <v>35</v>
      </c>
      <c r="E342" s="12" t="s">
        <v>39</v>
      </c>
      <c r="F342" s="12" t="s">
        <v>68</v>
      </c>
      <c r="G342" s="6">
        <v>129</v>
      </c>
      <c r="H342" s="74">
        <v>162.04</v>
      </c>
      <c r="I342" s="74">
        <v>296.31</v>
      </c>
      <c r="J342" s="74">
        <v>257.18</v>
      </c>
      <c r="K342" s="74">
        <f t="shared" si="71"/>
        <v>257.18</v>
      </c>
      <c r="L342" s="74">
        <f t="shared" si="67"/>
        <v>257.18</v>
      </c>
      <c r="M342" s="71">
        <f t="shared" si="68"/>
        <v>715.53</v>
      </c>
    </row>
    <row r="343" spans="1:13" ht="16.5" customHeight="1" thickBot="1" x14ac:dyDescent="0.3">
      <c r="A343" s="18"/>
      <c r="B343" s="61"/>
      <c r="C343" s="59"/>
      <c r="D343" s="12" t="s">
        <v>36</v>
      </c>
      <c r="E343" s="12">
        <v>1004</v>
      </c>
      <c r="F343" s="12" t="s">
        <v>19</v>
      </c>
      <c r="G343" s="6">
        <v>412</v>
      </c>
      <c r="H343" s="74"/>
      <c r="I343" s="74">
        <f t="shared" si="71"/>
        <v>0</v>
      </c>
      <c r="J343" s="74">
        <f t="shared" si="71"/>
        <v>0</v>
      </c>
      <c r="K343" s="74">
        <f t="shared" si="71"/>
        <v>0</v>
      </c>
      <c r="L343" s="74">
        <f t="shared" si="67"/>
        <v>0</v>
      </c>
      <c r="M343" s="71">
        <f t="shared" si="68"/>
        <v>0</v>
      </c>
    </row>
    <row r="344" spans="1:13" ht="16.5" customHeight="1" thickBot="1" x14ac:dyDescent="0.3">
      <c r="A344" s="119"/>
      <c r="B344" s="114"/>
      <c r="C344" s="111"/>
      <c r="D344" s="84">
        <v>15</v>
      </c>
      <c r="E344" s="84">
        <v>1004</v>
      </c>
      <c r="F344" s="84" t="s">
        <v>67</v>
      </c>
      <c r="G344" s="85">
        <v>244</v>
      </c>
      <c r="H344" s="86"/>
      <c r="I344" s="86">
        <f t="shared" si="71"/>
        <v>0</v>
      </c>
      <c r="J344" s="86">
        <f t="shared" si="71"/>
        <v>0</v>
      </c>
      <c r="K344" s="86">
        <f t="shared" si="71"/>
        <v>0</v>
      </c>
      <c r="L344" s="74">
        <f t="shared" si="67"/>
        <v>0</v>
      </c>
      <c r="M344" s="71">
        <f t="shared" si="68"/>
        <v>0</v>
      </c>
    </row>
    <row r="345" spans="1:13" ht="16.5" customHeight="1" thickBot="1" x14ac:dyDescent="0.3">
      <c r="A345" s="119"/>
      <c r="B345" s="114"/>
      <c r="C345" s="112"/>
      <c r="D345" s="88" t="s">
        <v>35</v>
      </c>
      <c r="E345" s="88" t="s">
        <v>39</v>
      </c>
      <c r="F345" s="88" t="s">
        <v>55</v>
      </c>
      <c r="G345" s="88" t="s">
        <v>56</v>
      </c>
      <c r="H345" s="89"/>
      <c r="I345" s="89"/>
      <c r="J345" s="89"/>
      <c r="K345" s="89"/>
      <c r="L345" s="74">
        <f t="shared" si="67"/>
        <v>0</v>
      </c>
      <c r="M345" s="71">
        <f t="shared" si="68"/>
        <v>0</v>
      </c>
    </row>
    <row r="346" spans="1:13" ht="16.5" customHeight="1" thickBot="1" x14ac:dyDescent="0.3">
      <c r="A346" s="119"/>
      <c r="B346" s="114"/>
      <c r="C346" s="112"/>
      <c r="D346" s="88" t="s">
        <v>35</v>
      </c>
      <c r="E346" s="88" t="s">
        <v>41</v>
      </c>
      <c r="F346" s="88" t="s">
        <v>57</v>
      </c>
      <c r="G346" s="88" t="s">
        <v>56</v>
      </c>
      <c r="H346" s="89">
        <v>56.13</v>
      </c>
      <c r="I346" s="89">
        <v>119.81</v>
      </c>
      <c r="J346" s="89"/>
      <c r="K346" s="89"/>
      <c r="L346" s="74">
        <f t="shared" si="67"/>
        <v>0</v>
      </c>
      <c r="M346" s="71">
        <f t="shared" si="68"/>
        <v>175.94</v>
      </c>
    </row>
    <row r="347" spans="1:13" ht="16.5" customHeight="1" thickBot="1" x14ac:dyDescent="0.3">
      <c r="A347" s="119"/>
      <c r="B347" s="114"/>
      <c r="C347" s="113"/>
      <c r="D347" s="93" t="s">
        <v>35</v>
      </c>
      <c r="E347" s="93" t="s">
        <v>41</v>
      </c>
      <c r="F347" s="93" t="s">
        <v>57</v>
      </c>
      <c r="G347" s="93" t="s">
        <v>58</v>
      </c>
      <c r="H347" s="94"/>
      <c r="I347" s="94"/>
      <c r="J347" s="94"/>
      <c r="K347" s="94"/>
      <c r="L347" s="74">
        <f t="shared" si="67"/>
        <v>0</v>
      </c>
      <c r="M347" s="71">
        <f t="shared" si="68"/>
        <v>0</v>
      </c>
    </row>
    <row r="348" spans="1:13" ht="16.5" customHeight="1" thickBot="1" x14ac:dyDescent="0.3">
      <c r="A348" s="109"/>
      <c r="B348" s="110"/>
      <c r="C348" s="87"/>
      <c r="D348" s="88" t="s">
        <v>35</v>
      </c>
      <c r="E348" s="88" t="s">
        <v>39</v>
      </c>
      <c r="F348" s="88" t="s">
        <v>61</v>
      </c>
      <c r="G348" s="88" t="s">
        <v>64</v>
      </c>
      <c r="H348" s="89">
        <v>30.49</v>
      </c>
      <c r="I348" s="89">
        <v>34.17</v>
      </c>
      <c r="J348" s="89">
        <v>31.41</v>
      </c>
      <c r="K348" s="89">
        <v>31.41</v>
      </c>
      <c r="L348" s="74">
        <f t="shared" si="67"/>
        <v>31.41</v>
      </c>
      <c r="M348" s="71">
        <f t="shared" si="68"/>
        <v>96.07</v>
      </c>
    </row>
    <row r="349" spans="1:13" ht="16.5" customHeight="1" thickBot="1" x14ac:dyDescent="0.3">
      <c r="A349" s="109"/>
      <c r="B349" s="110"/>
      <c r="C349" s="87"/>
      <c r="D349" s="88" t="s">
        <v>35</v>
      </c>
      <c r="E349" s="88" t="s">
        <v>39</v>
      </c>
      <c r="F349" s="88" t="s">
        <v>61</v>
      </c>
      <c r="G349" s="88" t="s">
        <v>63</v>
      </c>
      <c r="H349" s="89">
        <v>9.2100000000000009</v>
      </c>
      <c r="I349" s="89">
        <v>10.33</v>
      </c>
      <c r="J349" s="89">
        <v>9.49</v>
      </c>
      <c r="K349" s="89">
        <v>9.49</v>
      </c>
      <c r="L349" s="74">
        <f t="shared" si="67"/>
        <v>9.49</v>
      </c>
      <c r="M349" s="71">
        <f t="shared" si="68"/>
        <v>29.03</v>
      </c>
    </row>
    <row r="350" spans="1:13" ht="16.5" customHeight="1" thickBot="1" x14ac:dyDescent="0.3">
      <c r="A350" s="109"/>
      <c r="B350" s="110"/>
      <c r="C350" s="87"/>
      <c r="D350" s="88" t="s">
        <v>35</v>
      </c>
      <c r="E350" s="88" t="s">
        <v>39</v>
      </c>
      <c r="F350" s="88" t="s">
        <v>61</v>
      </c>
      <c r="G350" s="88" t="s">
        <v>56</v>
      </c>
      <c r="H350" s="89">
        <v>1.1000000000000001</v>
      </c>
      <c r="I350" s="89">
        <v>1.2</v>
      </c>
      <c r="J350" s="89">
        <v>1.2</v>
      </c>
      <c r="K350" s="89">
        <v>1.2</v>
      </c>
      <c r="L350" s="74">
        <f t="shared" si="67"/>
        <v>1.2</v>
      </c>
      <c r="M350" s="71">
        <f t="shared" si="68"/>
        <v>3.5</v>
      </c>
    </row>
    <row r="351" spans="1:13" ht="16.5" customHeight="1" x14ac:dyDescent="0.25">
      <c r="A351" s="77"/>
      <c r="B351" s="78"/>
      <c r="C351" s="79"/>
      <c r="D351" s="80"/>
      <c r="E351" s="80"/>
      <c r="F351" s="80"/>
      <c r="G351" s="80"/>
      <c r="H351" s="81"/>
      <c r="I351" s="81"/>
      <c r="J351" s="81"/>
      <c r="K351" s="81"/>
      <c r="L351" s="81"/>
      <c r="M351" s="82"/>
    </row>
    <row r="352" spans="1:13" ht="36" customHeight="1" x14ac:dyDescent="0.25">
      <c r="A352" s="67"/>
      <c r="D352" s="55"/>
      <c r="E352" s="83"/>
      <c r="F352" s="83"/>
      <c r="G352" s="83"/>
    </row>
    <row r="353" spans="1:13" ht="18.75" x14ac:dyDescent="0.3">
      <c r="A353" s="11"/>
      <c r="B353" s="15" t="s">
        <v>91</v>
      </c>
      <c r="C353" s="56"/>
      <c r="D353" s="56"/>
      <c r="E353" s="56"/>
    </row>
    <row r="354" spans="1:13" ht="18.75" x14ac:dyDescent="0.3">
      <c r="A354" s="11"/>
      <c r="B354" s="15" t="s">
        <v>24</v>
      </c>
      <c r="C354" s="56"/>
      <c r="D354" s="56"/>
      <c r="E354" s="56"/>
      <c r="H354" s="68" t="s">
        <v>92</v>
      </c>
      <c r="I354" s="76"/>
      <c r="J354" s="76"/>
      <c r="K354" s="76"/>
      <c r="L354" s="76"/>
    </row>
    <row r="355" spans="1:13" ht="18.75" customHeight="1" x14ac:dyDescent="0.3">
      <c r="A355" s="11"/>
      <c r="F355" s="11"/>
      <c r="H355" s="122"/>
      <c r="I355" s="122"/>
      <c r="J355" s="122"/>
      <c r="K355" s="122"/>
      <c r="L355" s="122"/>
      <c r="M355" s="122"/>
    </row>
  </sheetData>
  <autoFilter ref="A10:N350"/>
  <mergeCells count="20">
    <mergeCell ref="H355:M355"/>
    <mergeCell ref="C181:C297"/>
    <mergeCell ref="M8:M9"/>
    <mergeCell ref="C6:C9"/>
    <mergeCell ref="D6:G7"/>
    <mergeCell ref="H6:M6"/>
    <mergeCell ref="H7:M7"/>
    <mergeCell ref="I8:I9"/>
    <mergeCell ref="D8:D9"/>
    <mergeCell ref="F8:F9"/>
    <mergeCell ref="G8:G9"/>
    <mergeCell ref="H8:H9"/>
    <mergeCell ref="J8:J9"/>
    <mergeCell ref="L8:L9"/>
    <mergeCell ref="B344:B347"/>
    <mergeCell ref="A5:M5"/>
    <mergeCell ref="A6:A9"/>
    <mergeCell ref="B6:B9"/>
    <mergeCell ref="A344:A347"/>
    <mergeCell ref="K8:K9"/>
  </mergeCells>
  <pageMargins left="0.51181102362204722" right="0.31496062992125984" top="0.35433070866141736" bottom="0.35433070866141736" header="0.31496062992125984" footer="0.31496062992125984"/>
  <pageSetup paperSize="9" scale="53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64"/>
  <sheetViews>
    <sheetView topLeftCell="A10" workbookViewId="0">
      <selection activeCell="I72" activeCellId="10" sqref="I22:I29 I57 I58 I59 I60 I62 I66 I68 I69 I71 I72"/>
    </sheetView>
  </sheetViews>
  <sheetFormatPr defaultRowHeight="15" x14ac:dyDescent="0.25"/>
  <cols>
    <col min="1" max="1" width="12.7109375" customWidth="1"/>
    <col min="2" max="2" width="13.28515625" customWidth="1"/>
    <col min="6" max="6" width="18.28515625" customWidth="1"/>
    <col min="8" max="8" width="13.28515625" customWidth="1"/>
    <col min="9" max="9" width="12" style="42" customWidth="1"/>
    <col min="10" max="11" width="12.28515625" customWidth="1"/>
    <col min="12" max="12" width="18.28515625" customWidth="1"/>
    <col min="15" max="15" width="12.140625" customWidth="1"/>
  </cols>
  <sheetData>
    <row r="1" spans="1:12" ht="18.75" x14ac:dyDescent="0.3">
      <c r="A1" s="3"/>
      <c r="J1" s="15" t="s">
        <v>27</v>
      </c>
      <c r="K1" s="15"/>
      <c r="L1" s="15"/>
    </row>
    <row r="2" spans="1:12" ht="18.75" x14ac:dyDescent="0.3">
      <c r="A2" s="3"/>
      <c r="J2" s="15" t="s">
        <v>28</v>
      </c>
      <c r="K2" s="15"/>
      <c r="L2" s="15"/>
    </row>
    <row r="3" spans="1:12" ht="18.75" x14ac:dyDescent="0.3">
      <c r="A3" s="3"/>
      <c r="J3" s="15" t="s">
        <v>29</v>
      </c>
      <c r="K3" s="15"/>
      <c r="L3" s="15"/>
    </row>
    <row r="4" spans="1:12" ht="18.75" x14ac:dyDescent="0.25">
      <c r="A4" s="3"/>
      <c r="I4" s="43"/>
      <c r="J4" s="13"/>
      <c r="K4" s="13"/>
      <c r="L4" s="13"/>
    </row>
    <row r="5" spans="1:12" ht="56.25" customHeight="1" thickBot="1" x14ac:dyDescent="0.3">
      <c r="A5" s="115" t="s">
        <v>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ht="57.75" customHeight="1" thickBot="1" x14ac:dyDescent="0.3">
      <c r="A6" s="134" t="s">
        <v>1</v>
      </c>
      <c r="B6" s="134" t="s">
        <v>2</v>
      </c>
      <c r="C6" s="134" t="s">
        <v>3</v>
      </c>
      <c r="D6" s="139" t="s">
        <v>4</v>
      </c>
      <c r="E6" s="140"/>
      <c r="F6" s="140"/>
      <c r="G6" s="141"/>
      <c r="H6" s="40"/>
      <c r="I6" s="145"/>
      <c r="J6" s="145"/>
      <c r="K6" s="145"/>
      <c r="L6" s="146"/>
    </row>
    <row r="7" spans="1:12" ht="15.75" thickBot="1" x14ac:dyDescent="0.3">
      <c r="A7" s="135"/>
      <c r="B7" s="135"/>
      <c r="C7" s="135"/>
      <c r="D7" s="142"/>
      <c r="E7" s="143"/>
      <c r="F7" s="143"/>
      <c r="G7" s="144"/>
      <c r="H7" s="27"/>
      <c r="I7" s="145"/>
      <c r="J7" s="145"/>
      <c r="K7" s="145"/>
      <c r="L7" s="146"/>
    </row>
    <row r="8" spans="1:12" ht="44.25" customHeight="1" thickBot="1" x14ac:dyDescent="0.3">
      <c r="A8" s="135"/>
      <c r="B8" s="135"/>
      <c r="C8" s="135"/>
      <c r="D8" s="134" t="s">
        <v>5</v>
      </c>
      <c r="E8" s="41" t="s">
        <v>6</v>
      </c>
      <c r="F8" s="134" t="s">
        <v>7</v>
      </c>
      <c r="G8" s="134" t="s">
        <v>8</v>
      </c>
      <c r="H8" s="134">
        <v>2019</v>
      </c>
      <c r="I8" s="148">
        <v>2020</v>
      </c>
      <c r="J8" s="134">
        <v>2021</v>
      </c>
      <c r="K8" s="134">
        <v>2022</v>
      </c>
      <c r="L8" s="134" t="s">
        <v>31</v>
      </c>
    </row>
    <row r="9" spans="1:12" ht="15.75" thickBot="1" x14ac:dyDescent="0.3">
      <c r="A9" s="136"/>
      <c r="B9" s="136"/>
      <c r="C9" s="136"/>
      <c r="D9" s="136"/>
      <c r="E9" s="41" t="s">
        <v>9</v>
      </c>
      <c r="F9" s="136"/>
      <c r="G9" s="136"/>
      <c r="H9" s="136"/>
      <c r="I9" s="149"/>
      <c r="J9" s="136"/>
      <c r="K9" s="136"/>
      <c r="L9" s="136"/>
    </row>
    <row r="10" spans="1:12" ht="31.5" customHeight="1" thickBot="1" x14ac:dyDescent="0.3">
      <c r="A10" s="134" t="s">
        <v>10</v>
      </c>
      <c r="B10" s="134" t="s">
        <v>11</v>
      </c>
      <c r="C10" s="4" t="s">
        <v>12</v>
      </c>
      <c r="D10" s="5" t="s">
        <v>13</v>
      </c>
      <c r="E10" s="5" t="s">
        <v>13</v>
      </c>
      <c r="F10" s="5" t="s">
        <v>13</v>
      </c>
      <c r="G10" s="5" t="s">
        <v>13</v>
      </c>
      <c r="H10" s="16">
        <f>SUM(H11:H158)</f>
        <v>324041.64999999991</v>
      </c>
      <c r="I10" s="44">
        <f>SUM(I11:I158)</f>
        <v>320835.9599999999</v>
      </c>
      <c r="J10" s="16">
        <v>295371.90000000002</v>
      </c>
      <c r="K10" s="16">
        <f>SUM(K11:K158)</f>
        <v>291032.89999999991</v>
      </c>
      <c r="L10" s="16">
        <f>SUM(H10:K10)</f>
        <v>1231282.4099999997</v>
      </c>
    </row>
    <row r="11" spans="1:12" ht="20.25" hidden="1" customHeight="1" thickBot="1" x14ac:dyDescent="0.3">
      <c r="A11" s="135"/>
      <c r="B11" s="135"/>
      <c r="C11" s="17" t="s">
        <v>14</v>
      </c>
      <c r="D11" s="12" t="s">
        <v>35</v>
      </c>
      <c r="E11" s="12" t="s">
        <v>37</v>
      </c>
      <c r="F11" s="12">
        <v>110090100</v>
      </c>
      <c r="G11" s="6">
        <v>111</v>
      </c>
      <c r="H11" s="31">
        <v>6046.6</v>
      </c>
      <c r="I11" s="30">
        <v>5824.23</v>
      </c>
      <c r="J11" s="1">
        <v>5824.23</v>
      </c>
      <c r="K11" s="1">
        <v>5824.23</v>
      </c>
      <c r="L11" s="16">
        <f t="shared" ref="L11:L63" si="0">SUM(H11:K11)</f>
        <v>23519.289999999997</v>
      </c>
    </row>
    <row r="12" spans="1:12" ht="15.75" hidden="1" customHeight="1" thickBot="1" x14ac:dyDescent="0.3">
      <c r="A12" s="135"/>
      <c r="B12" s="135"/>
      <c r="C12" s="18"/>
      <c r="D12" s="12" t="s">
        <v>35</v>
      </c>
      <c r="E12" s="12" t="s">
        <v>37</v>
      </c>
      <c r="F12" s="12">
        <v>110090100</v>
      </c>
      <c r="G12" s="6">
        <v>113</v>
      </c>
      <c r="H12" s="31"/>
      <c r="I12" s="30"/>
      <c r="J12" s="1"/>
      <c r="K12" s="1"/>
      <c r="L12" s="16">
        <f t="shared" si="0"/>
        <v>0</v>
      </c>
    </row>
    <row r="13" spans="1:12" ht="15.75" hidden="1" customHeight="1" thickBot="1" x14ac:dyDescent="0.3">
      <c r="A13" s="135"/>
      <c r="B13" s="135"/>
      <c r="C13" s="18"/>
      <c r="D13" s="12" t="s">
        <v>35</v>
      </c>
      <c r="E13" s="12" t="s">
        <v>37</v>
      </c>
      <c r="F13" s="12">
        <v>110090100</v>
      </c>
      <c r="G13" s="6">
        <v>119</v>
      </c>
      <c r="H13" s="31">
        <v>1858.18</v>
      </c>
      <c r="I13" s="30">
        <v>1758.92</v>
      </c>
      <c r="J13" s="1">
        <v>1758.92</v>
      </c>
      <c r="K13" s="1">
        <v>1758.92</v>
      </c>
      <c r="L13" s="16">
        <f t="shared" si="0"/>
        <v>7134.9400000000005</v>
      </c>
    </row>
    <row r="14" spans="1:12" ht="15.75" hidden="1" thickBot="1" x14ac:dyDescent="0.3">
      <c r="A14" s="135"/>
      <c r="B14" s="135"/>
      <c r="C14" s="18"/>
      <c r="D14" s="12" t="s">
        <v>35</v>
      </c>
      <c r="E14" s="12" t="s">
        <v>37</v>
      </c>
      <c r="F14" s="12">
        <v>110090100</v>
      </c>
      <c r="G14" s="6">
        <v>244</v>
      </c>
      <c r="H14" s="31">
        <v>27934.77</v>
      </c>
      <c r="I14" s="30">
        <v>22586.27</v>
      </c>
      <c r="J14" s="1">
        <v>11393.93</v>
      </c>
      <c r="K14" s="1">
        <v>11393.93</v>
      </c>
      <c r="L14" s="16">
        <f t="shared" si="0"/>
        <v>73308.899999999994</v>
      </c>
    </row>
    <row r="15" spans="1:12" ht="15.75" hidden="1" thickBot="1" x14ac:dyDescent="0.3">
      <c r="A15" s="135"/>
      <c r="B15" s="135"/>
      <c r="C15" s="18"/>
      <c r="D15" s="12" t="s">
        <v>35</v>
      </c>
      <c r="E15" s="12" t="s">
        <v>37</v>
      </c>
      <c r="F15" s="12">
        <v>110090100</v>
      </c>
      <c r="G15" s="6">
        <v>313</v>
      </c>
      <c r="H15" s="31"/>
      <c r="I15" s="30"/>
      <c r="J15" s="1"/>
      <c r="K15" s="1"/>
      <c r="L15" s="16">
        <f t="shared" si="0"/>
        <v>0</v>
      </c>
    </row>
    <row r="16" spans="1:12" ht="15.75" hidden="1" thickBot="1" x14ac:dyDescent="0.3">
      <c r="A16" s="135"/>
      <c r="B16" s="135"/>
      <c r="C16" s="18"/>
      <c r="D16" s="12" t="s">
        <v>35</v>
      </c>
      <c r="E16" s="12" t="s">
        <v>37</v>
      </c>
      <c r="F16" s="12">
        <v>110090100</v>
      </c>
      <c r="G16" s="6">
        <v>831</v>
      </c>
      <c r="H16" s="31">
        <v>812.71</v>
      </c>
      <c r="I16" s="30">
        <v>81.5</v>
      </c>
      <c r="J16" s="1"/>
      <c r="K16" s="1"/>
      <c r="L16" s="16">
        <f t="shared" si="0"/>
        <v>894.21</v>
      </c>
    </row>
    <row r="17" spans="1:12" ht="15.75" hidden="1" thickBot="1" x14ac:dyDescent="0.3">
      <c r="A17" s="135"/>
      <c r="B17" s="135"/>
      <c r="C17" s="18"/>
      <c r="D17" s="12" t="s">
        <v>35</v>
      </c>
      <c r="E17" s="12" t="s">
        <v>37</v>
      </c>
      <c r="F17" s="12">
        <v>110090100</v>
      </c>
      <c r="G17" s="6">
        <v>852</v>
      </c>
      <c r="H17" s="31">
        <v>106.89</v>
      </c>
      <c r="I17" s="30"/>
      <c r="J17" s="1"/>
      <c r="K17" s="1"/>
      <c r="L17" s="16">
        <f t="shared" si="0"/>
        <v>106.89</v>
      </c>
    </row>
    <row r="18" spans="1:12" ht="15.75" hidden="1" thickBot="1" x14ac:dyDescent="0.3">
      <c r="A18" s="135"/>
      <c r="B18" s="135"/>
      <c r="C18" s="18"/>
      <c r="D18" s="12" t="s">
        <v>35</v>
      </c>
      <c r="E18" s="12" t="s">
        <v>37</v>
      </c>
      <c r="F18" s="12">
        <v>110090100</v>
      </c>
      <c r="G18" s="6">
        <v>853</v>
      </c>
      <c r="H18" s="31">
        <v>86.9</v>
      </c>
      <c r="I18" s="30"/>
      <c r="J18" s="1"/>
      <c r="K18" s="1"/>
      <c r="L18" s="16">
        <f t="shared" si="0"/>
        <v>86.9</v>
      </c>
    </row>
    <row r="19" spans="1:12" ht="15.75" hidden="1" thickBot="1" x14ac:dyDescent="0.3">
      <c r="A19" s="135"/>
      <c r="B19" s="135"/>
      <c r="C19" s="18"/>
      <c r="D19" s="12" t="s">
        <v>35</v>
      </c>
      <c r="E19" s="12" t="s">
        <v>37</v>
      </c>
      <c r="F19" s="12">
        <v>110090200</v>
      </c>
      <c r="G19" s="6">
        <v>111</v>
      </c>
      <c r="H19" s="31">
        <v>5952.78</v>
      </c>
      <c r="I19" s="30">
        <v>6851.84</v>
      </c>
      <c r="J19" s="1">
        <v>6851.84</v>
      </c>
      <c r="K19" s="1">
        <v>6851.84</v>
      </c>
      <c r="L19" s="16">
        <f t="shared" si="0"/>
        <v>26508.3</v>
      </c>
    </row>
    <row r="20" spans="1:12" ht="15.75" thickBot="1" x14ac:dyDescent="0.3">
      <c r="A20" s="135"/>
      <c r="B20" s="135"/>
      <c r="C20" s="18"/>
      <c r="D20" s="12" t="s">
        <v>35</v>
      </c>
      <c r="E20" s="12" t="s">
        <v>38</v>
      </c>
      <c r="F20" s="12">
        <v>110090200</v>
      </c>
      <c r="G20" s="6">
        <v>112</v>
      </c>
      <c r="H20" s="31">
        <v>15</v>
      </c>
      <c r="I20" s="30"/>
      <c r="J20" s="1"/>
      <c r="K20" s="1"/>
      <c r="L20" s="16">
        <f t="shared" si="0"/>
        <v>15</v>
      </c>
    </row>
    <row r="21" spans="1:12" ht="15.75" thickBot="1" x14ac:dyDescent="0.3">
      <c r="A21" s="135"/>
      <c r="B21" s="135"/>
      <c r="C21" s="18"/>
      <c r="D21" s="12" t="s">
        <v>35</v>
      </c>
      <c r="E21" s="12" t="s">
        <v>38</v>
      </c>
      <c r="F21" s="12">
        <v>110090200</v>
      </c>
      <c r="G21" s="6">
        <v>113</v>
      </c>
      <c r="H21" s="31"/>
      <c r="I21" s="30"/>
      <c r="J21" s="1"/>
      <c r="K21" s="1"/>
      <c r="L21" s="16">
        <f t="shared" si="0"/>
        <v>0</v>
      </c>
    </row>
    <row r="22" spans="1:12" ht="15.75" thickBot="1" x14ac:dyDescent="0.3">
      <c r="A22" s="135"/>
      <c r="B22" s="135"/>
      <c r="C22" s="18"/>
      <c r="D22" s="12" t="s">
        <v>35</v>
      </c>
      <c r="E22" s="12" t="s">
        <v>38</v>
      </c>
      <c r="F22" s="12">
        <v>110090200</v>
      </c>
      <c r="G22" s="6">
        <v>119</v>
      </c>
      <c r="H22" s="31">
        <v>1939.5</v>
      </c>
      <c r="I22" s="30">
        <v>2069.25</v>
      </c>
      <c r="J22" s="1">
        <v>2069.25</v>
      </c>
      <c r="K22" s="1">
        <v>2069.25</v>
      </c>
      <c r="L22" s="16">
        <f t="shared" si="0"/>
        <v>8147.25</v>
      </c>
    </row>
    <row r="23" spans="1:12" ht="15.75" thickBot="1" x14ac:dyDescent="0.3">
      <c r="A23" s="135"/>
      <c r="B23" s="135"/>
      <c r="C23" s="18"/>
      <c r="D23" s="12" t="s">
        <v>35</v>
      </c>
      <c r="E23" s="12" t="s">
        <v>38</v>
      </c>
      <c r="F23" s="12">
        <v>110090200</v>
      </c>
      <c r="G23" s="6">
        <v>243</v>
      </c>
      <c r="H23" s="31"/>
      <c r="I23" s="30"/>
      <c r="J23" s="1"/>
      <c r="K23" s="1"/>
      <c r="L23" s="16">
        <f t="shared" si="0"/>
        <v>0</v>
      </c>
    </row>
    <row r="24" spans="1:12" ht="15.75" thickBot="1" x14ac:dyDescent="0.3">
      <c r="A24" s="135"/>
      <c r="B24" s="135"/>
      <c r="C24" s="18"/>
      <c r="D24" s="12" t="s">
        <v>35</v>
      </c>
      <c r="E24" s="12" t="s">
        <v>38</v>
      </c>
      <c r="F24" s="12">
        <v>110090200</v>
      </c>
      <c r="G24" s="6">
        <v>244</v>
      </c>
      <c r="H24" s="31">
        <v>12068.52</v>
      </c>
      <c r="I24" s="30">
        <v>10268.799999999999</v>
      </c>
      <c r="J24" s="1">
        <v>5201.41</v>
      </c>
      <c r="K24" s="1">
        <v>5201.41</v>
      </c>
      <c r="L24" s="16">
        <f t="shared" si="0"/>
        <v>32740.14</v>
      </c>
    </row>
    <row r="25" spans="1:12" ht="15.75" thickBot="1" x14ac:dyDescent="0.3">
      <c r="A25" s="135"/>
      <c r="B25" s="135"/>
      <c r="C25" s="18"/>
      <c r="D25" s="12" t="s">
        <v>35</v>
      </c>
      <c r="E25" s="12" t="s">
        <v>38</v>
      </c>
      <c r="F25" s="12">
        <v>110090200</v>
      </c>
      <c r="G25" s="6">
        <v>831</v>
      </c>
      <c r="H25" s="31">
        <v>235.58</v>
      </c>
      <c r="I25" s="30">
        <v>22.47</v>
      </c>
      <c r="J25" s="1"/>
      <c r="K25" s="1"/>
      <c r="L25" s="16">
        <f t="shared" si="0"/>
        <v>258.05</v>
      </c>
    </row>
    <row r="26" spans="1:12" ht="15.75" thickBot="1" x14ac:dyDescent="0.3">
      <c r="A26" s="135"/>
      <c r="B26" s="135"/>
      <c r="C26" s="18"/>
      <c r="D26" s="12" t="s">
        <v>35</v>
      </c>
      <c r="E26" s="12" t="s">
        <v>38</v>
      </c>
      <c r="F26" s="12">
        <v>110090200</v>
      </c>
      <c r="G26" s="6">
        <v>852</v>
      </c>
      <c r="H26" s="31">
        <v>80.81</v>
      </c>
      <c r="I26" s="30"/>
      <c r="J26" s="1"/>
      <c r="K26" s="1"/>
      <c r="L26" s="16">
        <f t="shared" si="0"/>
        <v>80.81</v>
      </c>
    </row>
    <row r="27" spans="1:12" ht="15.75" thickBot="1" x14ac:dyDescent="0.3">
      <c r="A27" s="135"/>
      <c r="B27" s="135"/>
      <c r="C27" s="18"/>
      <c r="D27" s="12" t="s">
        <v>35</v>
      </c>
      <c r="E27" s="12" t="s">
        <v>38</v>
      </c>
      <c r="F27" s="12">
        <v>110090200</v>
      </c>
      <c r="G27" s="6">
        <v>853</v>
      </c>
      <c r="H27" s="31">
        <v>441.06</v>
      </c>
      <c r="I27" s="30"/>
      <c r="J27" s="1"/>
      <c r="K27" s="1"/>
      <c r="L27" s="16">
        <f t="shared" si="0"/>
        <v>441.06</v>
      </c>
    </row>
    <row r="28" spans="1:12" ht="15.75" thickBot="1" x14ac:dyDescent="0.3">
      <c r="A28" s="135"/>
      <c r="B28" s="135"/>
      <c r="C28" s="18"/>
      <c r="D28" s="12" t="s">
        <v>35</v>
      </c>
      <c r="E28" s="12" t="s">
        <v>38</v>
      </c>
      <c r="F28" s="12">
        <v>110090210</v>
      </c>
      <c r="G28" s="6">
        <v>611</v>
      </c>
      <c r="H28" s="31">
        <v>21424.38</v>
      </c>
      <c r="I28" s="30">
        <v>38180.17</v>
      </c>
      <c r="J28" s="1">
        <v>38180.17</v>
      </c>
      <c r="K28" s="1">
        <v>38180.17</v>
      </c>
      <c r="L28" s="16">
        <f t="shared" si="0"/>
        <v>135964.89000000001</v>
      </c>
    </row>
    <row r="29" spans="1:12" ht="15.75" thickBot="1" x14ac:dyDescent="0.3">
      <c r="A29" s="135"/>
      <c r="B29" s="135"/>
      <c r="C29" s="18"/>
      <c r="D29" s="12" t="s">
        <v>35</v>
      </c>
      <c r="E29" s="12" t="s">
        <v>38</v>
      </c>
      <c r="F29" s="12">
        <v>110090210</v>
      </c>
      <c r="G29" s="6">
        <v>612</v>
      </c>
      <c r="H29" s="31">
        <v>12932.49</v>
      </c>
      <c r="I29" s="30"/>
      <c r="J29" s="1"/>
      <c r="K29" s="1"/>
      <c r="L29" s="16">
        <f t="shared" si="0"/>
        <v>12932.49</v>
      </c>
    </row>
    <row r="30" spans="1:12" ht="15.75" thickBot="1" x14ac:dyDescent="0.3">
      <c r="A30" s="135"/>
      <c r="B30" s="135"/>
      <c r="C30" s="18"/>
      <c r="D30" s="12" t="s">
        <v>35</v>
      </c>
      <c r="E30" s="12" t="s">
        <v>38</v>
      </c>
      <c r="F30" s="12">
        <v>110075880</v>
      </c>
      <c r="G30" s="6">
        <v>111</v>
      </c>
      <c r="H30" s="31">
        <v>23749.3</v>
      </c>
      <c r="I30" s="30">
        <v>23430.400000000001</v>
      </c>
      <c r="J30" s="1">
        <v>23430.400000000001</v>
      </c>
      <c r="K30" s="1">
        <v>23430.400000000001</v>
      </c>
      <c r="L30" s="16">
        <f t="shared" si="0"/>
        <v>94040.5</v>
      </c>
    </row>
    <row r="31" spans="1:12" ht="15.75" hidden="1" thickBot="1" x14ac:dyDescent="0.3">
      <c r="A31" s="135"/>
      <c r="B31" s="135"/>
      <c r="C31" s="18"/>
      <c r="D31" s="12" t="s">
        <v>35</v>
      </c>
      <c r="E31" s="12" t="s">
        <v>37</v>
      </c>
      <c r="F31" s="12">
        <v>110075880</v>
      </c>
      <c r="G31" s="6">
        <v>112</v>
      </c>
      <c r="H31" s="31">
        <v>10.69</v>
      </c>
      <c r="I31" s="45"/>
      <c r="J31" s="2"/>
      <c r="K31" s="2"/>
      <c r="L31" s="16">
        <f t="shared" si="0"/>
        <v>10.69</v>
      </c>
    </row>
    <row r="32" spans="1:12" ht="15.75" hidden="1" thickBot="1" x14ac:dyDescent="0.3">
      <c r="A32" s="135"/>
      <c r="B32" s="135"/>
      <c r="C32" s="18"/>
      <c r="D32" s="12" t="s">
        <v>35</v>
      </c>
      <c r="E32" s="12" t="s">
        <v>37</v>
      </c>
      <c r="F32" s="12">
        <v>110075880</v>
      </c>
      <c r="G32" s="6">
        <v>119</v>
      </c>
      <c r="H32" s="31">
        <v>6598.53</v>
      </c>
      <c r="I32" s="45">
        <v>7082.93</v>
      </c>
      <c r="J32" s="2">
        <v>7075.6</v>
      </c>
      <c r="K32" s="2">
        <v>7075.6</v>
      </c>
      <c r="L32" s="16">
        <f t="shared" si="0"/>
        <v>27832.659999999996</v>
      </c>
    </row>
    <row r="33" spans="1:12" ht="15.75" hidden="1" thickBot="1" x14ac:dyDescent="0.3">
      <c r="A33" s="135"/>
      <c r="B33" s="135"/>
      <c r="C33" s="18"/>
      <c r="D33" s="12" t="s">
        <v>35</v>
      </c>
      <c r="E33" s="12" t="s">
        <v>37</v>
      </c>
      <c r="F33" s="12">
        <v>110075880</v>
      </c>
      <c r="G33" s="6">
        <v>244</v>
      </c>
      <c r="H33" s="31">
        <v>620.44000000000005</v>
      </c>
      <c r="I33" s="45">
        <v>624.57000000000005</v>
      </c>
      <c r="J33" s="2">
        <v>649.29999999999995</v>
      </c>
      <c r="K33" s="2">
        <v>649.29999999999995</v>
      </c>
      <c r="L33" s="16">
        <f t="shared" si="0"/>
        <v>2543.61</v>
      </c>
    </row>
    <row r="34" spans="1:12" ht="15.75" hidden="1" thickBot="1" x14ac:dyDescent="0.3">
      <c r="A34" s="135"/>
      <c r="B34" s="135"/>
      <c r="C34" s="18"/>
      <c r="D34" s="12" t="s">
        <v>35</v>
      </c>
      <c r="E34" s="12" t="s">
        <v>37</v>
      </c>
      <c r="F34" s="12">
        <v>110075880</v>
      </c>
      <c r="G34" s="6">
        <v>611</v>
      </c>
      <c r="H34" s="31">
        <v>754.59</v>
      </c>
      <c r="I34" s="45">
        <v>739.6</v>
      </c>
      <c r="J34" s="2">
        <v>739.6</v>
      </c>
      <c r="K34" s="2">
        <v>739.6</v>
      </c>
      <c r="L34" s="16">
        <f t="shared" si="0"/>
        <v>2973.39</v>
      </c>
    </row>
    <row r="35" spans="1:12" ht="15.75" hidden="1" thickBot="1" x14ac:dyDescent="0.3">
      <c r="A35" s="135"/>
      <c r="B35" s="135"/>
      <c r="C35" s="18"/>
      <c r="D35" s="12" t="s">
        <v>35</v>
      </c>
      <c r="E35" s="12" t="s">
        <v>37</v>
      </c>
      <c r="F35" s="12">
        <v>110075880</v>
      </c>
      <c r="G35" s="6">
        <v>612</v>
      </c>
      <c r="H35" s="31"/>
      <c r="I35" s="45"/>
      <c r="J35" s="2"/>
      <c r="K35" s="2"/>
      <c r="L35" s="16">
        <f t="shared" si="0"/>
        <v>0</v>
      </c>
    </row>
    <row r="36" spans="1:12" ht="15.75" hidden="1" thickBot="1" x14ac:dyDescent="0.3">
      <c r="A36" s="135"/>
      <c r="B36" s="135"/>
      <c r="C36" s="18"/>
      <c r="D36" s="12" t="s">
        <v>35</v>
      </c>
      <c r="E36" s="12" t="s">
        <v>37</v>
      </c>
      <c r="F36" s="12">
        <v>110085580</v>
      </c>
      <c r="G36" s="6">
        <v>111</v>
      </c>
      <c r="H36" s="31"/>
      <c r="I36" s="45"/>
      <c r="J36" s="2"/>
      <c r="K36" s="2"/>
      <c r="L36" s="16">
        <f t="shared" si="0"/>
        <v>0</v>
      </c>
    </row>
    <row r="37" spans="1:12" ht="15.75" hidden="1" thickBot="1" x14ac:dyDescent="0.3">
      <c r="A37" s="135"/>
      <c r="B37" s="135"/>
      <c r="C37" s="18"/>
      <c r="D37" s="12" t="s">
        <v>35</v>
      </c>
      <c r="E37" s="12" t="s">
        <v>37</v>
      </c>
      <c r="F37" s="12">
        <v>110074080</v>
      </c>
      <c r="G37" s="6">
        <v>111</v>
      </c>
      <c r="H37" s="31">
        <v>13017.1</v>
      </c>
      <c r="I37" s="30">
        <v>13709.31</v>
      </c>
      <c r="J37" s="1">
        <v>13076.96</v>
      </c>
      <c r="K37" s="1">
        <v>13076.96</v>
      </c>
      <c r="L37" s="16">
        <f t="shared" si="0"/>
        <v>52880.329999999994</v>
      </c>
    </row>
    <row r="38" spans="1:12" ht="15.75" hidden="1" customHeight="1" thickBot="1" x14ac:dyDescent="0.3">
      <c r="A38" s="135"/>
      <c r="B38" s="135"/>
      <c r="C38" s="18"/>
      <c r="D38" s="12" t="s">
        <v>35</v>
      </c>
      <c r="E38" s="12" t="s">
        <v>37</v>
      </c>
      <c r="F38" s="12">
        <v>110074080</v>
      </c>
      <c r="G38" s="6">
        <v>112</v>
      </c>
      <c r="H38" s="31"/>
      <c r="I38" s="45"/>
      <c r="J38" s="2"/>
      <c r="K38" s="2"/>
      <c r="L38" s="16">
        <f t="shared" si="0"/>
        <v>0</v>
      </c>
    </row>
    <row r="39" spans="1:12" ht="15.75" hidden="1" thickBot="1" x14ac:dyDescent="0.3">
      <c r="A39" s="135"/>
      <c r="B39" s="135"/>
      <c r="C39" s="18"/>
      <c r="D39" s="12" t="s">
        <v>35</v>
      </c>
      <c r="E39" s="12" t="s">
        <v>37</v>
      </c>
      <c r="F39" s="12">
        <v>110074080</v>
      </c>
      <c r="G39" s="6">
        <v>119</v>
      </c>
      <c r="H39" s="31">
        <v>3515.8</v>
      </c>
      <c r="I39" s="45">
        <v>3949.24</v>
      </c>
      <c r="J39" s="2">
        <v>3949.24</v>
      </c>
      <c r="K39" s="2">
        <v>3949.24</v>
      </c>
      <c r="L39" s="16">
        <f t="shared" si="0"/>
        <v>15363.519999999999</v>
      </c>
    </row>
    <row r="40" spans="1:12" ht="15.75" hidden="1" thickBot="1" x14ac:dyDescent="0.3">
      <c r="A40" s="135"/>
      <c r="B40" s="135"/>
      <c r="C40" s="18"/>
      <c r="D40" s="12" t="s">
        <v>35</v>
      </c>
      <c r="E40" s="12" t="s">
        <v>37</v>
      </c>
      <c r="F40" s="12">
        <v>110074080</v>
      </c>
      <c r="G40" s="6">
        <v>244</v>
      </c>
      <c r="H40" s="31">
        <v>426.07</v>
      </c>
      <c r="I40" s="45">
        <v>414.8</v>
      </c>
      <c r="J40" s="2">
        <v>414.8</v>
      </c>
      <c r="K40" s="2">
        <v>414.8</v>
      </c>
      <c r="L40" s="16">
        <f>SUM(H40:K40)</f>
        <v>1670.47</v>
      </c>
    </row>
    <row r="41" spans="1:12" ht="15.75" hidden="1" thickBot="1" x14ac:dyDescent="0.3">
      <c r="A41" s="135"/>
      <c r="B41" s="135"/>
      <c r="C41" s="18"/>
      <c r="D41" s="12" t="s">
        <v>35</v>
      </c>
      <c r="E41" s="12" t="s">
        <v>37</v>
      </c>
      <c r="F41" s="12">
        <v>110074080</v>
      </c>
      <c r="G41" s="6">
        <v>611</v>
      </c>
      <c r="H41" s="31">
        <v>438.5</v>
      </c>
      <c r="I41" s="45">
        <v>356.6</v>
      </c>
      <c r="J41" s="2">
        <v>356.6</v>
      </c>
      <c r="K41" s="2">
        <v>356.6</v>
      </c>
      <c r="L41" s="16">
        <f t="shared" si="0"/>
        <v>1508.3000000000002</v>
      </c>
    </row>
    <row r="42" spans="1:12" ht="15.75" hidden="1" customHeight="1" thickBot="1" x14ac:dyDescent="0.3">
      <c r="A42" s="135"/>
      <c r="B42" s="135"/>
      <c r="C42" s="18"/>
      <c r="D42" s="12" t="s">
        <v>35</v>
      </c>
      <c r="E42" s="12" t="s">
        <v>37</v>
      </c>
      <c r="F42" s="12">
        <v>110077450</v>
      </c>
      <c r="G42" s="6">
        <v>243</v>
      </c>
      <c r="H42" s="31"/>
      <c r="I42" s="30"/>
      <c r="J42" s="1"/>
      <c r="K42" s="1"/>
      <c r="L42" s="16">
        <f t="shared" si="0"/>
        <v>0</v>
      </c>
    </row>
    <row r="43" spans="1:12" ht="15.75" hidden="1" customHeight="1" thickBot="1" x14ac:dyDescent="0.3">
      <c r="A43" s="135"/>
      <c r="B43" s="135"/>
      <c r="C43" s="18"/>
      <c r="D43" s="12" t="s">
        <v>35</v>
      </c>
      <c r="E43" s="12" t="s">
        <v>37</v>
      </c>
      <c r="F43" s="12" t="s">
        <v>15</v>
      </c>
      <c r="G43" s="6">
        <v>243</v>
      </c>
      <c r="H43" s="31"/>
      <c r="I43" s="30"/>
      <c r="J43" s="1"/>
      <c r="K43" s="1"/>
      <c r="L43" s="16">
        <f t="shared" si="0"/>
        <v>0</v>
      </c>
    </row>
    <row r="44" spans="1:12" ht="15.75" hidden="1" customHeight="1" thickBot="1" x14ac:dyDescent="0.3">
      <c r="A44" s="135"/>
      <c r="B44" s="135"/>
      <c r="C44" s="18"/>
      <c r="D44" s="12" t="s">
        <v>35</v>
      </c>
      <c r="E44" s="12" t="s">
        <v>37</v>
      </c>
      <c r="F44" s="12">
        <v>110075600</v>
      </c>
      <c r="G44" s="6">
        <v>243</v>
      </c>
      <c r="H44" s="31"/>
      <c r="I44" s="30"/>
      <c r="J44" s="1"/>
      <c r="K44" s="1"/>
      <c r="L44" s="16">
        <f t="shared" si="0"/>
        <v>0</v>
      </c>
    </row>
    <row r="45" spans="1:12" ht="15.75" hidden="1" customHeight="1" thickBot="1" x14ac:dyDescent="0.3">
      <c r="A45" s="135"/>
      <c r="B45" s="135"/>
      <c r="C45" s="18"/>
      <c r="D45" s="12" t="s">
        <v>35</v>
      </c>
      <c r="E45" s="12" t="s">
        <v>37</v>
      </c>
      <c r="F45" s="12">
        <v>110085600</v>
      </c>
      <c r="G45" s="6">
        <v>243</v>
      </c>
      <c r="H45" s="31"/>
      <c r="I45" s="30"/>
      <c r="J45" s="1"/>
      <c r="K45" s="1"/>
      <c r="L45" s="16">
        <f t="shared" si="0"/>
        <v>0</v>
      </c>
    </row>
    <row r="46" spans="1:12" ht="15.75" hidden="1" customHeight="1" thickBot="1" x14ac:dyDescent="0.3">
      <c r="A46" s="135"/>
      <c r="B46" s="135"/>
      <c r="C46" s="18"/>
      <c r="D46" s="12" t="s">
        <v>35</v>
      </c>
      <c r="E46" s="12">
        <v>1004</v>
      </c>
      <c r="F46" s="12">
        <v>110075560</v>
      </c>
      <c r="G46" s="6">
        <v>243</v>
      </c>
      <c r="H46" s="31"/>
      <c r="I46" s="30"/>
      <c r="J46" s="1"/>
      <c r="K46" s="1"/>
      <c r="L46" s="16">
        <f t="shared" si="0"/>
        <v>0</v>
      </c>
    </row>
    <row r="47" spans="1:12" ht="15.75" hidden="1" customHeight="1" thickBot="1" x14ac:dyDescent="0.3">
      <c r="A47" s="135"/>
      <c r="B47" s="135"/>
      <c r="C47" s="18"/>
      <c r="D47" s="12" t="s">
        <v>35</v>
      </c>
      <c r="E47" s="12">
        <v>1004</v>
      </c>
      <c r="F47" s="12">
        <v>110075560</v>
      </c>
      <c r="G47" s="6">
        <v>244</v>
      </c>
      <c r="H47" s="31"/>
      <c r="I47" s="30"/>
      <c r="J47" s="1"/>
      <c r="K47" s="1"/>
      <c r="L47" s="16">
        <f t="shared" si="0"/>
        <v>0</v>
      </c>
    </row>
    <row r="48" spans="1:12" ht="15.75" hidden="1" thickBot="1" x14ac:dyDescent="0.3">
      <c r="A48" s="135"/>
      <c r="B48" s="135"/>
      <c r="C48" s="18"/>
      <c r="D48" s="12" t="s">
        <v>35</v>
      </c>
      <c r="E48" s="12">
        <v>1004</v>
      </c>
      <c r="F48" s="12">
        <v>110075560</v>
      </c>
      <c r="G48" s="6">
        <v>321</v>
      </c>
      <c r="H48" s="31">
        <v>899.9</v>
      </c>
      <c r="I48" s="30">
        <v>2288.5</v>
      </c>
      <c r="J48" s="1">
        <v>2288.5</v>
      </c>
      <c r="K48" s="1">
        <v>2288.5</v>
      </c>
      <c r="L48" s="16">
        <f t="shared" si="0"/>
        <v>7765.4</v>
      </c>
    </row>
    <row r="49" spans="1:12" ht="15.75" hidden="1" customHeight="1" thickBot="1" x14ac:dyDescent="0.3">
      <c r="A49" s="135"/>
      <c r="B49" s="135"/>
      <c r="C49" s="18"/>
      <c r="D49" s="12" t="s">
        <v>35</v>
      </c>
      <c r="E49" s="12">
        <v>1004</v>
      </c>
      <c r="F49" s="12">
        <v>110075560</v>
      </c>
      <c r="G49" s="6">
        <v>313</v>
      </c>
      <c r="H49" s="31"/>
      <c r="I49" s="45"/>
      <c r="J49" s="2"/>
      <c r="K49" s="2"/>
      <c r="L49" s="16">
        <f t="shared" si="0"/>
        <v>0</v>
      </c>
    </row>
    <row r="50" spans="1:12" ht="15.75" hidden="1" customHeight="1" thickBot="1" x14ac:dyDescent="0.3">
      <c r="A50" s="135"/>
      <c r="B50" s="135"/>
      <c r="C50" s="18"/>
      <c r="D50" s="12" t="s">
        <v>35</v>
      </c>
      <c r="E50" s="12">
        <v>1003</v>
      </c>
      <c r="F50" s="12">
        <v>110075660</v>
      </c>
      <c r="G50" s="6">
        <v>612</v>
      </c>
      <c r="H50" s="31"/>
      <c r="I50" s="30"/>
      <c r="J50" s="1"/>
      <c r="K50" s="1"/>
      <c r="L50" s="16">
        <f t="shared" si="0"/>
        <v>0</v>
      </c>
    </row>
    <row r="51" spans="1:12" ht="15.75" hidden="1" customHeight="1" thickBot="1" x14ac:dyDescent="0.3">
      <c r="A51" s="135"/>
      <c r="B51" s="135"/>
      <c r="C51" s="18"/>
      <c r="D51" s="12" t="s">
        <v>35</v>
      </c>
      <c r="E51" s="12">
        <v>1003</v>
      </c>
      <c r="F51" s="12">
        <v>110075660</v>
      </c>
      <c r="G51" s="6">
        <v>113</v>
      </c>
      <c r="H51" s="31"/>
      <c r="I51" s="30"/>
      <c r="J51" s="1"/>
      <c r="K51" s="1"/>
      <c r="L51" s="16">
        <f t="shared" si="0"/>
        <v>0</v>
      </c>
    </row>
    <row r="52" spans="1:12" ht="15.75" hidden="1" thickBot="1" x14ac:dyDescent="0.3">
      <c r="A52" s="135"/>
      <c r="B52" s="135"/>
      <c r="C52" s="18"/>
      <c r="D52" s="12" t="s">
        <v>35</v>
      </c>
      <c r="E52" s="12">
        <v>1003</v>
      </c>
      <c r="F52" s="12">
        <v>110075660</v>
      </c>
      <c r="G52" s="6">
        <v>244</v>
      </c>
      <c r="H52" s="31">
        <v>2418.4899999999998</v>
      </c>
      <c r="I52" s="30">
        <v>2751.68</v>
      </c>
      <c r="J52" s="1">
        <v>2790</v>
      </c>
      <c r="K52" s="1">
        <v>2790</v>
      </c>
      <c r="L52" s="16">
        <f t="shared" si="0"/>
        <v>10750.17</v>
      </c>
    </row>
    <row r="53" spans="1:12" ht="15.75" hidden="1" thickBot="1" x14ac:dyDescent="0.3">
      <c r="A53" s="135"/>
      <c r="B53" s="135"/>
      <c r="C53" s="18"/>
      <c r="D53" s="12" t="s">
        <v>35</v>
      </c>
      <c r="E53" s="12">
        <v>1003</v>
      </c>
      <c r="F53" s="12">
        <v>110075660</v>
      </c>
      <c r="G53" s="6">
        <v>321</v>
      </c>
      <c r="H53" s="31">
        <v>108.45</v>
      </c>
      <c r="I53" s="30">
        <v>38.31</v>
      </c>
      <c r="J53" s="1"/>
      <c r="K53" s="1"/>
      <c r="L53" s="16">
        <f t="shared" si="0"/>
        <v>146.76</v>
      </c>
    </row>
    <row r="54" spans="1:12" ht="15.75" hidden="1" thickBot="1" x14ac:dyDescent="0.3">
      <c r="A54" s="135"/>
      <c r="B54" s="135"/>
      <c r="C54" s="18"/>
      <c r="D54" s="12" t="s">
        <v>35</v>
      </c>
      <c r="E54" s="12">
        <v>1003</v>
      </c>
      <c r="F54" s="12">
        <v>110075660</v>
      </c>
      <c r="G54" s="6">
        <v>611</v>
      </c>
      <c r="H54" s="31">
        <v>6870.66</v>
      </c>
      <c r="I54" s="30">
        <v>7207.3</v>
      </c>
      <c r="J54" s="1">
        <v>7207.3</v>
      </c>
      <c r="K54" s="1">
        <v>7207.3</v>
      </c>
      <c r="L54" s="16">
        <f t="shared" si="0"/>
        <v>28492.559999999998</v>
      </c>
    </row>
    <row r="55" spans="1:12" ht="15.75" hidden="1" thickBot="1" x14ac:dyDescent="0.3">
      <c r="A55" s="135"/>
      <c r="B55" s="135"/>
      <c r="C55" s="18"/>
      <c r="D55" s="12" t="s">
        <v>35</v>
      </c>
      <c r="E55" s="12">
        <v>1003</v>
      </c>
      <c r="F55" s="12">
        <v>110075540</v>
      </c>
      <c r="G55" s="6">
        <v>244</v>
      </c>
      <c r="H55" s="31">
        <v>123.47</v>
      </c>
      <c r="I55" s="30">
        <v>220.8</v>
      </c>
      <c r="J55" s="1">
        <v>220.8</v>
      </c>
      <c r="K55" s="1">
        <v>220.8</v>
      </c>
      <c r="L55" s="16">
        <f t="shared" si="0"/>
        <v>785.86999999999989</v>
      </c>
    </row>
    <row r="56" spans="1:12" ht="15.75" hidden="1" thickBot="1" x14ac:dyDescent="0.3">
      <c r="A56" s="135"/>
      <c r="B56" s="135"/>
      <c r="C56" s="18"/>
      <c r="D56" s="12" t="s">
        <v>35</v>
      </c>
      <c r="E56" s="12">
        <v>1003</v>
      </c>
      <c r="F56" s="12">
        <v>110075540</v>
      </c>
      <c r="G56" s="6">
        <v>611</v>
      </c>
      <c r="H56" s="31">
        <v>2.5</v>
      </c>
      <c r="I56" s="30">
        <v>34</v>
      </c>
      <c r="J56" s="1"/>
      <c r="K56" s="1"/>
      <c r="L56" s="16">
        <f t="shared" si="0"/>
        <v>36.5</v>
      </c>
    </row>
    <row r="57" spans="1:12" ht="15.75" thickBot="1" x14ac:dyDescent="0.3">
      <c r="A57" s="135"/>
      <c r="B57" s="135"/>
      <c r="C57" s="18"/>
      <c r="D57" s="12" t="s">
        <v>35</v>
      </c>
      <c r="E57" s="12" t="s">
        <v>38</v>
      </c>
      <c r="F57" s="12">
        <v>110074090</v>
      </c>
      <c r="G57" s="6">
        <v>111</v>
      </c>
      <c r="H57" s="31">
        <v>3918.29</v>
      </c>
      <c r="I57" s="45">
        <v>1442.79</v>
      </c>
      <c r="J57" s="2">
        <v>1442.79</v>
      </c>
      <c r="K57" s="2">
        <v>1442.79</v>
      </c>
      <c r="L57" s="16">
        <f t="shared" si="0"/>
        <v>8246.66</v>
      </c>
    </row>
    <row r="58" spans="1:12" ht="15.75" thickBot="1" x14ac:dyDescent="0.3">
      <c r="A58" s="135"/>
      <c r="B58" s="135"/>
      <c r="C58" s="18"/>
      <c r="D58" s="12" t="s">
        <v>35</v>
      </c>
      <c r="E58" s="12" t="s">
        <v>38</v>
      </c>
      <c r="F58" s="12">
        <v>110074090</v>
      </c>
      <c r="G58" s="6">
        <v>119</v>
      </c>
      <c r="H58" s="31">
        <v>1176.81</v>
      </c>
      <c r="I58" s="45">
        <v>420.74</v>
      </c>
      <c r="J58" s="2">
        <v>420.74</v>
      </c>
      <c r="K58" s="2">
        <v>420.74</v>
      </c>
      <c r="L58" s="16">
        <f t="shared" si="0"/>
        <v>2439.0299999999997</v>
      </c>
    </row>
    <row r="59" spans="1:12" ht="15.75" thickBot="1" x14ac:dyDescent="0.3">
      <c r="A59" s="135"/>
      <c r="B59" s="135"/>
      <c r="C59" s="18"/>
      <c r="D59" s="12" t="s">
        <v>35</v>
      </c>
      <c r="E59" s="12" t="s">
        <v>38</v>
      </c>
      <c r="F59" s="12">
        <v>110074090</v>
      </c>
      <c r="G59" s="6">
        <v>244</v>
      </c>
      <c r="H59" s="31">
        <v>67.11</v>
      </c>
      <c r="I59" s="45">
        <v>55.13</v>
      </c>
      <c r="J59" s="2">
        <v>55.13</v>
      </c>
      <c r="K59" s="2">
        <v>55.13</v>
      </c>
      <c r="L59" s="16">
        <f t="shared" si="0"/>
        <v>232.5</v>
      </c>
    </row>
    <row r="60" spans="1:12" ht="15.75" thickBot="1" x14ac:dyDescent="0.3">
      <c r="A60" s="135"/>
      <c r="B60" s="135"/>
      <c r="C60" s="18"/>
      <c r="D60" s="12" t="s">
        <v>35</v>
      </c>
      <c r="E60" s="12" t="s">
        <v>38</v>
      </c>
      <c r="F60" s="12">
        <v>110074090</v>
      </c>
      <c r="G60" s="6">
        <v>611</v>
      </c>
      <c r="H60" s="31">
        <v>6882.61</v>
      </c>
      <c r="I60" s="45">
        <v>10753.22</v>
      </c>
      <c r="J60" s="2">
        <v>10429.84</v>
      </c>
      <c r="K60" s="2">
        <v>10429.84</v>
      </c>
      <c r="L60" s="16">
        <f t="shared" si="0"/>
        <v>38495.509999999995</v>
      </c>
    </row>
    <row r="61" spans="1:12" ht="15.75" thickBot="1" x14ac:dyDescent="0.3">
      <c r="A61" s="135"/>
      <c r="B61" s="135"/>
      <c r="C61" s="18"/>
      <c r="D61" s="12" t="s">
        <v>35</v>
      </c>
      <c r="E61" s="12" t="s">
        <v>38</v>
      </c>
      <c r="F61" s="12">
        <v>110074090</v>
      </c>
      <c r="G61" s="6">
        <v>612</v>
      </c>
      <c r="H61" s="31">
        <v>118.54</v>
      </c>
      <c r="I61" s="45"/>
      <c r="J61" s="2">
        <v>166.75</v>
      </c>
      <c r="K61" s="2">
        <v>166.75</v>
      </c>
      <c r="L61" s="16">
        <f t="shared" si="0"/>
        <v>452.04</v>
      </c>
    </row>
    <row r="62" spans="1:12" ht="15.75" thickBot="1" x14ac:dyDescent="0.3">
      <c r="A62" s="135"/>
      <c r="B62" s="135"/>
      <c r="C62" s="18"/>
      <c r="D62" s="12" t="s">
        <v>35</v>
      </c>
      <c r="E62" s="12" t="s">
        <v>38</v>
      </c>
      <c r="F62" s="12">
        <v>110075640</v>
      </c>
      <c r="G62" s="6">
        <v>111</v>
      </c>
      <c r="H62" s="31">
        <v>30873.39</v>
      </c>
      <c r="I62" s="45">
        <v>26319.11</v>
      </c>
      <c r="J62" s="2">
        <v>28397.67</v>
      </c>
      <c r="K62" s="2">
        <v>28397.67</v>
      </c>
      <c r="L62" s="16">
        <f t="shared" si="0"/>
        <v>113987.84</v>
      </c>
    </row>
    <row r="63" spans="1:12" ht="15.75" thickBot="1" x14ac:dyDescent="0.3">
      <c r="A63" s="135"/>
      <c r="B63" s="135"/>
      <c r="C63" s="18"/>
      <c r="D63" s="12" t="s">
        <v>35</v>
      </c>
      <c r="E63" s="12" t="s">
        <v>38</v>
      </c>
      <c r="F63" s="12">
        <v>110075640</v>
      </c>
      <c r="G63" s="6">
        <v>111</v>
      </c>
      <c r="H63" s="31">
        <v>1797.86</v>
      </c>
      <c r="I63" s="45"/>
      <c r="J63" s="2"/>
      <c r="K63" s="2"/>
      <c r="L63" s="16">
        <f t="shared" si="0"/>
        <v>1797.86</v>
      </c>
    </row>
    <row r="64" spans="1:12" ht="15.75" thickBot="1" x14ac:dyDescent="0.3">
      <c r="A64" s="135"/>
      <c r="B64" s="135"/>
      <c r="C64" s="18"/>
      <c r="D64" s="12" t="s">
        <v>35</v>
      </c>
      <c r="E64" s="12" t="s">
        <v>38</v>
      </c>
      <c r="F64" s="12">
        <v>110075640</v>
      </c>
      <c r="G64" s="6">
        <v>112</v>
      </c>
      <c r="H64" s="31">
        <v>7.44</v>
      </c>
      <c r="I64" s="45"/>
      <c r="J64" s="2"/>
      <c r="K64" s="2"/>
      <c r="L64" s="1">
        <f t="shared" ref="L64:L79" si="1">SUM(I64:K64)</f>
        <v>0</v>
      </c>
    </row>
    <row r="65" spans="1:12" ht="15.75" thickBot="1" x14ac:dyDescent="0.3">
      <c r="A65" s="135"/>
      <c r="B65" s="135"/>
      <c r="C65" s="18"/>
      <c r="D65" s="12" t="s">
        <v>35</v>
      </c>
      <c r="E65" s="12" t="s">
        <v>38</v>
      </c>
      <c r="F65" s="12">
        <v>110075640</v>
      </c>
      <c r="G65" s="6">
        <v>113</v>
      </c>
      <c r="H65" s="31"/>
      <c r="I65" s="45"/>
      <c r="J65" s="2"/>
      <c r="K65" s="2"/>
      <c r="L65" s="1">
        <f>SUM(H65:K65)</f>
        <v>0</v>
      </c>
    </row>
    <row r="66" spans="1:12" ht="15.75" thickBot="1" x14ac:dyDescent="0.3">
      <c r="A66" s="135"/>
      <c r="B66" s="135"/>
      <c r="C66" s="18"/>
      <c r="D66" s="12" t="s">
        <v>35</v>
      </c>
      <c r="E66" s="12" t="s">
        <v>38</v>
      </c>
      <c r="F66" s="12">
        <v>110075640</v>
      </c>
      <c r="G66" s="6">
        <v>119</v>
      </c>
      <c r="H66" s="31">
        <v>9307.9699999999993</v>
      </c>
      <c r="I66" s="45">
        <v>8576.09</v>
      </c>
      <c r="J66" s="2">
        <v>8576.09</v>
      </c>
      <c r="K66" s="2">
        <v>8576.09</v>
      </c>
      <c r="L66" s="1">
        <f t="shared" si="1"/>
        <v>25728.27</v>
      </c>
    </row>
    <row r="67" spans="1:12" ht="15.75" thickBot="1" x14ac:dyDescent="0.3">
      <c r="A67" s="135"/>
      <c r="B67" s="135"/>
      <c r="C67" s="18"/>
      <c r="D67" s="12" t="s">
        <v>35</v>
      </c>
      <c r="E67" s="12" t="s">
        <v>38</v>
      </c>
      <c r="F67" s="12">
        <v>110075640</v>
      </c>
      <c r="G67" s="6">
        <v>119</v>
      </c>
      <c r="H67" s="31">
        <v>519.04</v>
      </c>
      <c r="I67" s="45"/>
      <c r="J67" s="2"/>
      <c r="K67" s="2"/>
      <c r="L67" s="1">
        <f t="shared" si="1"/>
        <v>0</v>
      </c>
    </row>
    <row r="68" spans="1:12" ht="15.75" thickBot="1" x14ac:dyDescent="0.3">
      <c r="A68" s="135"/>
      <c r="B68" s="135"/>
      <c r="C68" s="18"/>
      <c r="D68" s="12" t="s">
        <v>35</v>
      </c>
      <c r="E68" s="12" t="s">
        <v>38</v>
      </c>
      <c r="F68" s="12">
        <v>110075640</v>
      </c>
      <c r="G68" s="6">
        <v>244</v>
      </c>
      <c r="H68" s="31">
        <v>2328.37</v>
      </c>
      <c r="I68" s="45">
        <v>1743.77</v>
      </c>
      <c r="J68" s="2">
        <v>1743.77</v>
      </c>
      <c r="K68" s="2">
        <v>1743.77</v>
      </c>
      <c r="L68" s="1">
        <f t="shared" si="1"/>
        <v>5231.3099999999995</v>
      </c>
    </row>
    <row r="69" spans="1:12" ht="15.75" thickBot="1" x14ac:dyDescent="0.3">
      <c r="A69" s="135"/>
      <c r="B69" s="135"/>
      <c r="C69" s="18"/>
      <c r="D69" s="12" t="s">
        <v>35</v>
      </c>
      <c r="E69" s="12" t="s">
        <v>38</v>
      </c>
      <c r="F69" s="12">
        <v>110075640</v>
      </c>
      <c r="G69" s="6">
        <v>611</v>
      </c>
      <c r="H69" s="31">
        <v>71543.63</v>
      </c>
      <c r="I69" s="45">
        <v>80824.11</v>
      </c>
      <c r="J69" s="2">
        <v>85001.97</v>
      </c>
      <c r="K69" s="2">
        <v>83149.47</v>
      </c>
      <c r="L69" s="1">
        <f t="shared" si="1"/>
        <v>248975.55000000002</v>
      </c>
    </row>
    <row r="70" spans="1:12" ht="15.75" thickBot="1" x14ac:dyDescent="0.3">
      <c r="A70" s="135"/>
      <c r="B70" s="135"/>
      <c r="C70" s="18"/>
      <c r="D70" s="12" t="s">
        <v>35</v>
      </c>
      <c r="E70" s="12" t="s">
        <v>38</v>
      </c>
      <c r="F70" s="12">
        <v>110075640</v>
      </c>
      <c r="G70" s="6">
        <v>611</v>
      </c>
      <c r="H70" s="31">
        <v>9420.1</v>
      </c>
      <c r="I70" s="45"/>
      <c r="J70" s="2"/>
      <c r="K70" s="2"/>
      <c r="L70" s="1">
        <f t="shared" si="1"/>
        <v>0</v>
      </c>
    </row>
    <row r="71" spans="1:12" ht="15.75" thickBot="1" x14ac:dyDescent="0.3">
      <c r="A71" s="135"/>
      <c r="B71" s="135"/>
      <c r="C71" s="18"/>
      <c r="D71" s="12" t="s">
        <v>35</v>
      </c>
      <c r="E71" s="12" t="s">
        <v>40</v>
      </c>
      <c r="F71" s="12">
        <v>110075640</v>
      </c>
      <c r="G71" s="6">
        <v>611</v>
      </c>
      <c r="H71" s="31">
        <v>3395.11</v>
      </c>
      <c r="I71" s="45">
        <v>9658.4500000000007</v>
      </c>
      <c r="J71" s="2"/>
      <c r="K71" s="2"/>
      <c r="L71" s="1"/>
    </row>
    <row r="72" spans="1:12" ht="15.75" thickBot="1" x14ac:dyDescent="0.3">
      <c r="A72" s="135"/>
      <c r="B72" s="135"/>
      <c r="C72" s="18"/>
      <c r="D72" s="12" t="s">
        <v>35</v>
      </c>
      <c r="E72" s="12" t="s">
        <v>40</v>
      </c>
      <c r="F72" s="12" t="s">
        <v>43</v>
      </c>
      <c r="G72" s="6">
        <v>111</v>
      </c>
      <c r="H72" s="31"/>
      <c r="I72" s="45">
        <v>2078.56</v>
      </c>
      <c r="J72" s="2"/>
      <c r="K72" s="2"/>
      <c r="L72" s="1"/>
    </row>
    <row r="73" spans="1:12" ht="15.75" thickBot="1" x14ac:dyDescent="0.3">
      <c r="A73" s="135"/>
      <c r="B73" s="135"/>
      <c r="C73" s="18"/>
      <c r="D73" s="12" t="s">
        <v>35</v>
      </c>
      <c r="E73" s="12" t="s">
        <v>40</v>
      </c>
      <c r="F73" s="12">
        <v>110075880</v>
      </c>
      <c r="G73" s="6">
        <v>612</v>
      </c>
      <c r="H73" s="31"/>
      <c r="I73" s="45"/>
      <c r="J73" s="2"/>
      <c r="K73" s="2"/>
      <c r="L73" s="1"/>
    </row>
    <row r="74" spans="1:12" ht="15" customHeight="1" thickBot="1" x14ac:dyDescent="0.3">
      <c r="A74" s="135"/>
      <c r="B74" s="135"/>
      <c r="C74" s="18"/>
      <c r="D74" s="12" t="s">
        <v>35</v>
      </c>
      <c r="E74" s="12" t="s">
        <v>38</v>
      </c>
      <c r="F74" s="12">
        <v>110075640</v>
      </c>
      <c r="G74" s="6">
        <v>111</v>
      </c>
      <c r="H74" s="31"/>
      <c r="I74" s="45"/>
      <c r="J74" s="2"/>
      <c r="K74" s="2"/>
      <c r="L74" s="1">
        <f t="shared" si="1"/>
        <v>0</v>
      </c>
    </row>
    <row r="75" spans="1:12" ht="15.75" customHeight="1" thickBot="1" x14ac:dyDescent="0.3">
      <c r="A75" s="135"/>
      <c r="B75" s="135"/>
      <c r="C75" s="18"/>
      <c r="D75" s="12" t="s">
        <v>35</v>
      </c>
      <c r="E75" s="12" t="s">
        <v>38</v>
      </c>
      <c r="F75" s="12">
        <v>110075640</v>
      </c>
      <c r="G75" s="6">
        <v>119</v>
      </c>
      <c r="H75" s="31"/>
      <c r="I75" s="30"/>
      <c r="J75" s="1"/>
      <c r="K75" s="1"/>
      <c r="L75" s="1">
        <f t="shared" si="1"/>
        <v>0</v>
      </c>
    </row>
    <row r="76" spans="1:12" ht="15.75" customHeight="1" thickBot="1" x14ac:dyDescent="0.3">
      <c r="A76" s="135"/>
      <c r="B76" s="135"/>
      <c r="C76" s="18"/>
      <c r="D76" s="12" t="s">
        <v>35</v>
      </c>
      <c r="E76" s="12" t="s">
        <v>38</v>
      </c>
      <c r="F76" s="12">
        <v>110075640</v>
      </c>
      <c r="G76" s="6">
        <v>611</v>
      </c>
      <c r="H76" s="31"/>
      <c r="I76" s="30"/>
      <c r="J76" s="1"/>
      <c r="K76" s="1"/>
      <c r="L76" s="1">
        <f t="shared" si="1"/>
        <v>0</v>
      </c>
    </row>
    <row r="77" spans="1:12" ht="15.75" customHeight="1" thickBot="1" x14ac:dyDescent="0.3">
      <c r="A77" s="135"/>
      <c r="B77" s="135"/>
      <c r="C77" s="18"/>
      <c r="D77" s="12" t="s">
        <v>35</v>
      </c>
      <c r="E77" s="12" t="s">
        <v>38</v>
      </c>
      <c r="F77" s="12">
        <v>110075630</v>
      </c>
      <c r="G77" s="6">
        <v>612</v>
      </c>
      <c r="H77" s="31">
        <v>391.66</v>
      </c>
      <c r="I77" s="30">
        <v>625</v>
      </c>
      <c r="J77" s="1"/>
      <c r="K77" s="1"/>
      <c r="L77" s="1">
        <f t="shared" si="1"/>
        <v>625</v>
      </c>
    </row>
    <row r="78" spans="1:12" ht="15.75" customHeight="1" thickBot="1" x14ac:dyDescent="0.3">
      <c r="A78" s="135"/>
      <c r="B78" s="135"/>
      <c r="C78" s="18"/>
      <c r="D78" s="12" t="s">
        <v>35</v>
      </c>
      <c r="E78" s="12" t="s">
        <v>38</v>
      </c>
      <c r="F78" s="12">
        <v>110075630</v>
      </c>
      <c r="G78" s="6">
        <v>244</v>
      </c>
      <c r="H78" s="31">
        <v>336.24</v>
      </c>
      <c r="I78" s="30">
        <v>260</v>
      </c>
      <c r="J78" s="1"/>
      <c r="K78" s="1"/>
      <c r="L78" s="1">
        <f>SUM(I78:K78)</f>
        <v>260</v>
      </c>
    </row>
    <row r="79" spans="1:12" ht="15.75" customHeight="1" thickBot="1" x14ac:dyDescent="0.3">
      <c r="A79" s="135"/>
      <c r="B79" s="135"/>
      <c r="C79" s="18"/>
      <c r="D79" s="12" t="s">
        <v>35</v>
      </c>
      <c r="E79" s="12" t="s">
        <v>38</v>
      </c>
      <c r="F79" s="12" t="s">
        <v>16</v>
      </c>
      <c r="G79" s="6">
        <v>612</v>
      </c>
      <c r="H79" s="31">
        <v>7.35</v>
      </c>
      <c r="I79" s="30">
        <v>8.94</v>
      </c>
      <c r="J79" s="1"/>
      <c r="K79" s="1"/>
      <c r="L79" s="1">
        <f t="shared" si="1"/>
        <v>8.94</v>
      </c>
    </row>
    <row r="80" spans="1:12" ht="15.75" hidden="1" customHeight="1" thickBot="1" x14ac:dyDescent="0.3">
      <c r="A80" s="135"/>
      <c r="B80" s="135"/>
      <c r="C80" s="18"/>
      <c r="D80" s="12" t="s">
        <v>35</v>
      </c>
      <c r="E80" s="12" t="s">
        <v>41</v>
      </c>
      <c r="F80" s="12">
        <v>110078400</v>
      </c>
      <c r="G80" s="6">
        <v>244</v>
      </c>
      <c r="H80" s="31">
        <v>1251.76</v>
      </c>
      <c r="J80" s="1"/>
      <c r="K80" s="1"/>
      <c r="L80" s="1">
        <v>0</v>
      </c>
    </row>
    <row r="81" spans="1:12" ht="15.75" hidden="1" customHeight="1" thickBot="1" x14ac:dyDescent="0.3">
      <c r="A81" s="135"/>
      <c r="B81" s="135"/>
      <c r="C81" s="18"/>
      <c r="D81" s="12" t="s">
        <v>35</v>
      </c>
      <c r="E81" s="12" t="s">
        <v>41</v>
      </c>
      <c r="F81" s="12" t="s">
        <v>34</v>
      </c>
      <c r="G81" s="6">
        <v>244</v>
      </c>
      <c r="H81" s="31">
        <v>12.79</v>
      </c>
      <c r="I81" s="30"/>
      <c r="J81" s="1"/>
      <c r="K81" s="1"/>
      <c r="L81" s="1">
        <v>0</v>
      </c>
    </row>
    <row r="82" spans="1:12" ht="15.75" customHeight="1" thickBot="1" x14ac:dyDescent="0.3">
      <c r="A82" s="135"/>
      <c r="B82" s="135"/>
      <c r="C82" s="18"/>
      <c r="D82" s="12" t="s">
        <v>35</v>
      </c>
      <c r="E82" s="12" t="s">
        <v>38</v>
      </c>
      <c r="F82" s="12">
        <v>110077450</v>
      </c>
      <c r="G82" s="6">
        <v>243</v>
      </c>
      <c r="H82" s="31"/>
      <c r="I82" s="30"/>
      <c r="J82" s="1"/>
      <c r="K82" s="1"/>
      <c r="L82" s="137">
        <v>0</v>
      </c>
    </row>
    <row r="83" spans="1:12" ht="15.75" customHeight="1" thickBot="1" x14ac:dyDescent="0.3">
      <c r="A83" s="135"/>
      <c r="B83" s="135"/>
      <c r="C83" s="18"/>
      <c r="D83" s="12" t="s">
        <v>35</v>
      </c>
      <c r="E83" s="12" t="s">
        <v>38</v>
      </c>
      <c r="F83" s="12">
        <v>110075830</v>
      </c>
      <c r="G83" s="6">
        <v>323</v>
      </c>
      <c r="H83" s="31"/>
      <c r="I83" s="30"/>
      <c r="J83" s="1"/>
      <c r="K83" s="1"/>
      <c r="L83" s="138"/>
    </row>
    <row r="84" spans="1:12" ht="15.75" customHeight="1" thickBot="1" x14ac:dyDescent="0.3">
      <c r="A84" s="135"/>
      <c r="B84" s="135"/>
      <c r="C84" s="18"/>
      <c r="D84" s="12" t="s">
        <v>35</v>
      </c>
      <c r="E84" s="12" t="s">
        <v>38</v>
      </c>
      <c r="F84" s="12">
        <v>110075830</v>
      </c>
      <c r="G84" s="6">
        <v>244</v>
      </c>
      <c r="H84" s="31"/>
      <c r="I84" s="30"/>
      <c r="J84" s="1"/>
      <c r="K84" s="1"/>
      <c r="L84" s="1">
        <f t="shared" ref="L84:L104" si="2">SUM(I84:K84)</f>
        <v>0</v>
      </c>
    </row>
    <row r="85" spans="1:12" ht="15.75" customHeight="1" thickBot="1" x14ac:dyDescent="0.3">
      <c r="A85" s="135"/>
      <c r="B85" s="135"/>
      <c r="C85" s="18"/>
      <c r="D85" s="12" t="s">
        <v>35</v>
      </c>
      <c r="E85" s="12" t="s">
        <v>38</v>
      </c>
      <c r="F85" s="12">
        <v>110076490</v>
      </c>
      <c r="G85" s="6">
        <v>244</v>
      </c>
      <c r="H85" s="31">
        <v>192.54</v>
      </c>
      <c r="I85" s="30"/>
      <c r="J85" s="1"/>
      <c r="K85" s="1"/>
      <c r="L85" s="1">
        <f t="shared" si="2"/>
        <v>0</v>
      </c>
    </row>
    <row r="86" spans="1:12" ht="15.75" hidden="1" customHeight="1" thickBot="1" x14ac:dyDescent="0.3">
      <c r="A86" s="135"/>
      <c r="B86" s="135"/>
      <c r="C86" s="18"/>
      <c r="D86" s="12" t="s">
        <v>35</v>
      </c>
      <c r="E86" s="12" t="s">
        <v>41</v>
      </c>
      <c r="F86" s="12">
        <v>110076490</v>
      </c>
      <c r="G86" s="6">
        <v>323</v>
      </c>
      <c r="H86" s="31">
        <v>1343.9</v>
      </c>
      <c r="I86" s="30">
        <v>2350.8000000000002</v>
      </c>
      <c r="J86" s="1">
        <v>2350.75</v>
      </c>
      <c r="K86" s="1">
        <v>2350.75</v>
      </c>
      <c r="L86" s="1">
        <f t="shared" si="2"/>
        <v>7052.3</v>
      </c>
    </row>
    <row r="87" spans="1:12" ht="15.75" hidden="1" customHeight="1" thickBot="1" x14ac:dyDescent="0.3">
      <c r="A87" s="135"/>
      <c r="B87" s="135"/>
      <c r="C87" s="18"/>
      <c r="D87" s="12" t="s">
        <v>35</v>
      </c>
      <c r="E87" s="12" t="s">
        <v>41</v>
      </c>
      <c r="F87" s="12">
        <v>110074690</v>
      </c>
      <c r="G87" s="6">
        <v>612</v>
      </c>
      <c r="H87" s="32">
        <v>685.96</v>
      </c>
      <c r="I87" s="46"/>
      <c r="J87" s="22"/>
      <c r="K87" s="22"/>
      <c r="L87" s="1">
        <f t="shared" si="2"/>
        <v>0</v>
      </c>
    </row>
    <row r="88" spans="1:12" ht="15.75" hidden="1" customHeight="1" thickBot="1" x14ac:dyDescent="0.3">
      <c r="A88" s="135"/>
      <c r="B88" s="135"/>
      <c r="C88" s="18"/>
      <c r="D88" s="12" t="s">
        <v>35</v>
      </c>
      <c r="E88" s="12" t="s">
        <v>41</v>
      </c>
      <c r="F88" s="12" t="s">
        <v>18</v>
      </c>
      <c r="G88" s="6">
        <v>244</v>
      </c>
      <c r="H88" s="31">
        <v>82.49</v>
      </c>
      <c r="I88" s="30">
        <v>409.64</v>
      </c>
      <c r="J88" s="1">
        <v>409.64</v>
      </c>
      <c r="K88" s="1">
        <v>409.64</v>
      </c>
      <c r="L88" s="1">
        <f t="shared" si="2"/>
        <v>1228.92</v>
      </c>
    </row>
    <row r="89" spans="1:12" ht="15.75" hidden="1" customHeight="1" thickBot="1" x14ac:dyDescent="0.3">
      <c r="A89" s="135"/>
      <c r="B89" s="135"/>
      <c r="C89" s="18"/>
      <c r="D89" s="12" t="s">
        <v>35</v>
      </c>
      <c r="E89" s="12" t="s">
        <v>41</v>
      </c>
      <c r="F89" s="12" t="s">
        <v>18</v>
      </c>
      <c r="G89" s="6">
        <v>323</v>
      </c>
      <c r="H89" s="31">
        <v>377.3</v>
      </c>
      <c r="I89" s="30"/>
      <c r="J89" s="1"/>
      <c r="K89" s="1"/>
      <c r="L89" s="1">
        <f t="shared" si="2"/>
        <v>0</v>
      </c>
    </row>
    <row r="90" spans="1:12" ht="15.75" hidden="1" customHeight="1" thickBot="1" x14ac:dyDescent="0.3">
      <c r="A90" s="135"/>
      <c r="B90" s="135"/>
      <c r="C90" s="18"/>
      <c r="D90" s="12" t="s">
        <v>35</v>
      </c>
      <c r="E90" s="12" t="s">
        <v>41</v>
      </c>
      <c r="F90" s="12" t="s">
        <v>18</v>
      </c>
      <c r="G90" s="6">
        <v>612</v>
      </c>
      <c r="H90" s="31"/>
      <c r="I90" s="30"/>
      <c r="J90" s="1"/>
      <c r="K90" s="1"/>
      <c r="L90" s="1">
        <f t="shared" si="2"/>
        <v>0</v>
      </c>
    </row>
    <row r="91" spans="1:12" ht="15.75" hidden="1" customHeight="1" thickBot="1" x14ac:dyDescent="0.3">
      <c r="A91" s="135"/>
      <c r="B91" s="135"/>
      <c r="C91" s="18"/>
      <c r="D91" s="12" t="s">
        <v>35</v>
      </c>
      <c r="E91" s="12" t="s">
        <v>41</v>
      </c>
      <c r="F91" s="12" t="s">
        <v>33</v>
      </c>
      <c r="G91" s="6">
        <v>244</v>
      </c>
      <c r="H91" s="31">
        <v>3346.89</v>
      </c>
      <c r="I91" s="30"/>
      <c r="J91" s="1"/>
      <c r="K91" s="1"/>
      <c r="L91" s="1">
        <f t="shared" si="2"/>
        <v>0</v>
      </c>
    </row>
    <row r="92" spans="1:12" ht="15.75" hidden="1" customHeight="1" thickBot="1" x14ac:dyDescent="0.3">
      <c r="A92" s="135"/>
      <c r="B92" s="135"/>
      <c r="C92" s="18"/>
      <c r="D92" s="12" t="s">
        <v>35</v>
      </c>
      <c r="E92" s="12" t="s">
        <v>41</v>
      </c>
      <c r="F92" s="12" t="s">
        <v>32</v>
      </c>
      <c r="G92" s="6">
        <v>244</v>
      </c>
      <c r="H92" s="31">
        <v>4.95</v>
      </c>
      <c r="I92" s="45"/>
      <c r="J92" s="2"/>
      <c r="K92" s="2"/>
      <c r="L92" s="1">
        <f t="shared" si="2"/>
        <v>0</v>
      </c>
    </row>
    <row r="93" spans="1:12" ht="15.75" hidden="1" customHeight="1" thickBot="1" x14ac:dyDescent="0.3">
      <c r="A93" s="135"/>
      <c r="B93" s="135"/>
      <c r="C93" s="18"/>
      <c r="D93" s="12" t="s">
        <v>35</v>
      </c>
      <c r="E93" s="12" t="s">
        <v>41</v>
      </c>
      <c r="F93" s="12">
        <v>110073970</v>
      </c>
      <c r="G93" s="6">
        <v>323</v>
      </c>
      <c r="H93" s="31"/>
      <c r="I93" s="45"/>
      <c r="J93" s="2"/>
      <c r="K93" s="2"/>
      <c r="L93" s="1">
        <f t="shared" si="2"/>
        <v>0</v>
      </c>
    </row>
    <row r="94" spans="1:12" ht="15.75" hidden="1" customHeight="1" thickBot="1" x14ac:dyDescent="0.3">
      <c r="A94" s="135"/>
      <c r="B94" s="135"/>
      <c r="C94" s="18"/>
      <c r="D94" s="12" t="s">
        <v>35</v>
      </c>
      <c r="E94" s="12" t="s">
        <v>41</v>
      </c>
      <c r="F94" s="12" t="s">
        <v>17</v>
      </c>
      <c r="G94" s="6">
        <v>323</v>
      </c>
      <c r="H94" s="31"/>
      <c r="I94" s="45"/>
      <c r="J94" s="2"/>
      <c r="K94" s="2"/>
      <c r="L94" s="1">
        <f t="shared" si="2"/>
        <v>0</v>
      </c>
    </row>
    <row r="95" spans="1:12" ht="15.75" hidden="1" customHeight="1" thickBot="1" x14ac:dyDescent="0.3">
      <c r="A95" s="135"/>
      <c r="B95" s="135"/>
      <c r="C95" s="18"/>
      <c r="D95" s="12" t="s">
        <v>35</v>
      </c>
      <c r="E95" s="12" t="s">
        <v>41</v>
      </c>
      <c r="F95" s="12">
        <v>110073970</v>
      </c>
      <c r="G95" s="6">
        <v>612</v>
      </c>
      <c r="H95" s="31"/>
      <c r="I95" s="45"/>
      <c r="J95" s="2"/>
      <c r="K95" s="2"/>
      <c r="L95" s="1">
        <f t="shared" si="2"/>
        <v>0</v>
      </c>
    </row>
    <row r="96" spans="1:12" ht="15.75" hidden="1" customHeight="1" thickBot="1" x14ac:dyDescent="0.3">
      <c r="A96" s="135"/>
      <c r="B96" s="135"/>
      <c r="C96" s="18"/>
      <c r="D96" s="12" t="s">
        <v>35</v>
      </c>
      <c r="E96" s="12" t="s">
        <v>41</v>
      </c>
      <c r="F96" s="12" t="s">
        <v>17</v>
      </c>
      <c r="G96" s="6">
        <v>612</v>
      </c>
      <c r="H96" s="31"/>
      <c r="I96" s="45"/>
      <c r="J96" s="2"/>
      <c r="K96" s="2"/>
      <c r="L96" s="1">
        <f t="shared" si="2"/>
        <v>0</v>
      </c>
    </row>
    <row r="97" spans="1:12" ht="15.75" hidden="1" customHeight="1" thickBot="1" x14ac:dyDescent="0.3">
      <c r="A97" s="135"/>
      <c r="B97" s="135"/>
      <c r="C97" s="18"/>
      <c r="D97" s="12" t="s">
        <v>35</v>
      </c>
      <c r="E97" s="12" t="s">
        <v>41</v>
      </c>
      <c r="F97" s="12">
        <v>110075500</v>
      </c>
      <c r="G97" s="6">
        <v>612</v>
      </c>
      <c r="H97" s="31">
        <v>260</v>
      </c>
      <c r="I97" s="45"/>
      <c r="J97" s="2"/>
      <c r="K97" s="2"/>
      <c r="L97" s="1">
        <f t="shared" si="2"/>
        <v>0</v>
      </c>
    </row>
    <row r="98" spans="1:12" ht="15.75" hidden="1" customHeight="1" thickBot="1" x14ac:dyDescent="0.3">
      <c r="A98" s="135"/>
      <c r="B98" s="135"/>
      <c r="C98" s="18"/>
      <c r="D98" s="12" t="s">
        <v>35</v>
      </c>
      <c r="E98" s="12" t="s">
        <v>41</v>
      </c>
      <c r="F98" s="12">
        <v>110083970</v>
      </c>
      <c r="G98" s="6">
        <v>323</v>
      </c>
      <c r="H98" s="31"/>
      <c r="I98" s="30"/>
      <c r="J98" s="1"/>
      <c r="K98" s="1"/>
      <c r="L98" s="1">
        <f t="shared" si="2"/>
        <v>0</v>
      </c>
    </row>
    <row r="99" spans="1:12" ht="15.75" hidden="1" customHeight="1" thickBot="1" x14ac:dyDescent="0.3">
      <c r="A99" s="135"/>
      <c r="B99" s="135"/>
      <c r="C99" s="18"/>
      <c r="D99" s="12" t="s">
        <v>35</v>
      </c>
      <c r="E99" s="12" t="s">
        <v>41</v>
      </c>
      <c r="F99" s="12">
        <v>110083970</v>
      </c>
      <c r="G99" s="6">
        <v>612</v>
      </c>
      <c r="H99" s="31"/>
      <c r="I99" s="30"/>
      <c r="J99" s="1"/>
      <c r="K99" s="1"/>
      <c r="L99" s="1">
        <f t="shared" si="2"/>
        <v>0</v>
      </c>
    </row>
    <row r="100" spans="1:12" ht="15.75" hidden="1" customHeight="1" thickBot="1" x14ac:dyDescent="0.3">
      <c r="A100" s="135"/>
      <c r="B100" s="135"/>
      <c r="C100" s="18"/>
      <c r="D100" s="12" t="s">
        <v>35</v>
      </c>
      <c r="E100" s="12" t="s">
        <v>41</v>
      </c>
      <c r="F100" s="12">
        <v>110085830</v>
      </c>
      <c r="G100" s="6">
        <v>323</v>
      </c>
      <c r="H100" s="31"/>
      <c r="I100" s="30"/>
      <c r="J100" s="1"/>
      <c r="K100" s="1"/>
      <c r="L100" s="1">
        <f t="shared" si="2"/>
        <v>0</v>
      </c>
    </row>
    <row r="101" spans="1:12" ht="15.75" hidden="1" customHeight="1" thickBot="1" x14ac:dyDescent="0.3">
      <c r="A101" s="135"/>
      <c r="B101" s="135"/>
      <c r="C101" s="18"/>
      <c r="D101" s="12" t="s">
        <v>35</v>
      </c>
      <c r="E101" s="12" t="s">
        <v>41</v>
      </c>
      <c r="F101" s="12">
        <v>110085830</v>
      </c>
      <c r="G101" s="6">
        <v>244</v>
      </c>
      <c r="H101" s="31"/>
      <c r="I101" s="30"/>
      <c r="J101" s="1"/>
      <c r="K101" s="1"/>
      <c r="L101" s="1">
        <f t="shared" si="2"/>
        <v>0</v>
      </c>
    </row>
    <row r="102" spans="1:12" ht="15.75" hidden="1" customHeight="1" thickBot="1" x14ac:dyDescent="0.3">
      <c r="A102" s="135"/>
      <c r="B102" s="135"/>
      <c r="C102" s="18"/>
      <c r="D102" s="12" t="s">
        <v>35</v>
      </c>
      <c r="E102" s="12" t="s">
        <v>41</v>
      </c>
      <c r="F102" s="12">
        <v>110095830</v>
      </c>
      <c r="G102" s="6">
        <v>323</v>
      </c>
      <c r="H102" s="31"/>
      <c r="I102" s="30"/>
      <c r="J102" s="1"/>
      <c r="K102" s="1"/>
      <c r="L102" s="1">
        <f t="shared" si="2"/>
        <v>0</v>
      </c>
    </row>
    <row r="103" spans="1:12" ht="15.75" hidden="1" customHeight="1" thickBot="1" x14ac:dyDescent="0.3">
      <c r="A103" s="135"/>
      <c r="B103" s="135"/>
      <c r="C103" s="18"/>
      <c r="D103" s="12" t="s">
        <v>35</v>
      </c>
      <c r="E103" s="12" t="s">
        <v>41</v>
      </c>
      <c r="F103" s="12">
        <v>110095830</v>
      </c>
      <c r="G103" s="6">
        <v>244</v>
      </c>
      <c r="H103" s="31"/>
      <c r="I103" s="30"/>
      <c r="J103" s="1"/>
      <c r="K103" s="1"/>
      <c r="L103" s="1">
        <f t="shared" si="2"/>
        <v>0</v>
      </c>
    </row>
    <row r="104" spans="1:12" ht="15.75" hidden="1" customHeight="1" thickBot="1" x14ac:dyDescent="0.3">
      <c r="A104" s="135"/>
      <c r="B104" s="135"/>
      <c r="C104" s="18"/>
      <c r="D104" s="12" t="s">
        <v>35</v>
      </c>
      <c r="E104" s="12" t="s">
        <v>41</v>
      </c>
      <c r="F104" s="12">
        <v>110075820</v>
      </c>
      <c r="G104" s="6">
        <v>244</v>
      </c>
      <c r="H104" s="31"/>
      <c r="I104" s="30"/>
      <c r="J104" s="1"/>
      <c r="K104" s="1"/>
      <c r="L104" s="1">
        <f t="shared" si="2"/>
        <v>0</v>
      </c>
    </row>
    <row r="105" spans="1:12" ht="15.75" hidden="1" thickBot="1" x14ac:dyDescent="0.3">
      <c r="A105" s="135"/>
      <c r="B105" s="135"/>
      <c r="C105" s="18"/>
      <c r="D105" s="12" t="s">
        <v>35</v>
      </c>
      <c r="E105" s="12" t="s">
        <v>41</v>
      </c>
      <c r="F105" s="12">
        <v>110075820</v>
      </c>
      <c r="G105" s="6">
        <v>612</v>
      </c>
      <c r="H105" s="31"/>
      <c r="I105" s="30"/>
      <c r="J105" s="1"/>
      <c r="K105" s="1"/>
      <c r="L105" s="1">
        <f t="shared" ref="L105:L158" si="3">SUM(H105:K105)</f>
        <v>0</v>
      </c>
    </row>
    <row r="106" spans="1:12" ht="15.75" hidden="1" thickBot="1" x14ac:dyDescent="0.3">
      <c r="A106" s="135"/>
      <c r="B106" s="135"/>
      <c r="C106" s="18"/>
      <c r="D106" s="12" t="s">
        <v>35</v>
      </c>
      <c r="E106" s="12" t="s">
        <v>41</v>
      </c>
      <c r="F106" s="12">
        <v>110085820</v>
      </c>
      <c r="G106" s="6">
        <v>244</v>
      </c>
      <c r="H106" s="31"/>
      <c r="I106" s="30"/>
      <c r="J106" s="1"/>
      <c r="K106" s="1"/>
      <c r="L106" s="1">
        <f t="shared" si="3"/>
        <v>0</v>
      </c>
    </row>
    <row r="107" spans="1:12" ht="15.75" hidden="1" thickBot="1" x14ac:dyDescent="0.3">
      <c r="A107" s="135"/>
      <c r="B107" s="135"/>
      <c r="C107" s="18"/>
      <c r="D107" s="12" t="s">
        <v>35</v>
      </c>
      <c r="E107" s="12" t="s">
        <v>41</v>
      </c>
      <c r="F107" s="12">
        <v>110085820</v>
      </c>
      <c r="G107" s="6">
        <v>612</v>
      </c>
      <c r="H107" s="31"/>
      <c r="I107" s="30"/>
      <c r="J107" s="1"/>
      <c r="K107" s="1"/>
      <c r="L107" s="1">
        <f t="shared" si="3"/>
        <v>0</v>
      </c>
    </row>
    <row r="108" spans="1:12" ht="15.75" hidden="1" thickBot="1" x14ac:dyDescent="0.3">
      <c r="A108" s="135"/>
      <c r="B108" s="135"/>
      <c r="C108" s="18"/>
      <c r="D108" s="12" t="s">
        <v>35</v>
      </c>
      <c r="E108" s="12" t="s">
        <v>41</v>
      </c>
      <c r="F108" s="12">
        <v>110090410</v>
      </c>
      <c r="G108" s="6">
        <v>340</v>
      </c>
      <c r="H108" s="31"/>
      <c r="I108" s="30"/>
      <c r="J108" s="1"/>
      <c r="K108" s="1"/>
      <c r="L108" s="1">
        <f t="shared" si="3"/>
        <v>0</v>
      </c>
    </row>
    <row r="109" spans="1:12" ht="15.75" hidden="1" thickBot="1" x14ac:dyDescent="0.3">
      <c r="A109" s="135"/>
      <c r="B109" s="135"/>
      <c r="C109" s="18"/>
      <c r="D109" s="12" t="s">
        <v>35</v>
      </c>
      <c r="E109" s="12" t="s">
        <v>41</v>
      </c>
      <c r="F109" s="12">
        <v>110090420</v>
      </c>
      <c r="G109" s="6">
        <v>122</v>
      </c>
      <c r="H109" s="31"/>
      <c r="I109" s="30"/>
      <c r="J109" s="1"/>
      <c r="K109" s="1"/>
      <c r="L109" s="1">
        <f t="shared" si="3"/>
        <v>0</v>
      </c>
    </row>
    <row r="110" spans="1:12" ht="15.75" hidden="1" thickBot="1" x14ac:dyDescent="0.3">
      <c r="A110" s="135"/>
      <c r="B110" s="135"/>
      <c r="C110" s="18"/>
      <c r="D110" s="12" t="s">
        <v>35</v>
      </c>
      <c r="E110" s="12" t="s">
        <v>41</v>
      </c>
      <c r="F110" s="12">
        <v>110090420</v>
      </c>
      <c r="G110" s="6">
        <v>244</v>
      </c>
      <c r="H110" s="31">
        <v>62.55</v>
      </c>
      <c r="I110" s="30">
        <v>43.12</v>
      </c>
      <c r="J110" s="1"/>
      <c r="K110" s="1"/>
      <c r="L110" s="1">
        <f t="shared" si="3"/>
        <v>105.66999999999999</v>
      </c>
    </row>
    <row r="111" spans="1:12" ht="15.75" thickBot="1" x14ac:dyDescent="0.3">
      <c r="A111" s="135"/>
      <c r="B111" s="135"/>
      <c r="C111" s="18"/>
      <c r="D111" s="12" t="s">
        <v>35</v>
      </c>
      <c r="E111" s="12" t="s">
        <v>38</v>
      </c>
      <c r="F111" s="12" t="s">
        <v>42</v>
      </c>
      <c r="G111" s="6">
        <v>612</v>
      </c>
      <c r="H111" s="31"/>
      <c r="I111" s="30">
        <v>1994.18</v>
      </c>
      <c r="J111" s="1"/>
      <c r="K111" s="1"/>
      <c r="L111" s="1">
        <f t="shared" si="3"/>
        <v>1994.18</v>
      </c>
    </row>
    <row r="112" spans="1:12" ht="15.75" thickBot="1" x14ac:dyDescent="0.3">
      <c r="A112" s="135"/>
      <c r="B112" s="135"/>
      <c r="C112" s="18"/>
      <c r="D112" s="12" t="s">
        <v>35</v>
      </c>
      <c r="E112" s="12" t="s">
        <v>38</v>
      </c>
      <c r="F112" s="12" t="s">
        <v>42</v>
      </c>
      <c r="G112" s="6">
        <v>612</v>
      </c>
      <c r="H112" s="31"/>
      <c r="I112" s="30">
        <v>104.96</v>
      </c>
      <c r="J112" s="1"/>
      <c r="K112" s="1"/>
      <c r="L112" s="1">
        <f t="shared" si="3"/>
        <v>104.96</v>
      </c>
    </row>
    <row r="113" spans="1:12" ht="15.75" thickBot="1" x14ac:dyDescent="0.3">
      <c r="A113" s="135"/>
      <c r="B113" s="135"/>
      <c r="C113" s="18"/>
      <c r="D113" s="12" t="s">
        <v>35</v>
      </c>
      <c r="E113" s="12" t="s">
        <v>38</v>
      </c>
      <c r="F113" s="12" t="s">
        <v>42</v>
      </c>
      <c r="G113" s="6">
        <v>244</v>
      </c>
      <c r="H113" s="31"/>
      <c r="I113" s="30">
        <v>21.3</v>
      </c>
      <c r="J113" s="1"/>
      <c r="K113" s="1"/>
      <c r="L113" s="1">
        <f t="shared" si="3"/>
        <v>21.3</v>
      </c>
    </row>
    <row r="114" spans="1:12" ht="16.5" hidden="1" thickBot="1" x14ac:dyDescent="0.3">
      <c r="A114" s="135"/>
      <c r="B114" s="135"/>
      <c r="C114" s="18"/>
      <c r="D114" s="12" t="s">
        <v>35</v>
      </c>
      <c r="E114" s="36" t="s">
        <v>39</v>
      </c>
      <c r="F114" s="36">
        <v>120075520</v>
      </c>
      <c r="G114" s="28">
        <v>121</v>
      </c>
      <c r="H114" s="33">
        <v>808.6</v>
      </c>
      <c r="I114" s="29">
        <v>833.8</v>
      </c>
      <c r="J114" s="29">
        <v>833.8</v>
      </c>
      <c r="K114" s="29">
        <v>833.8</v>
      </c>
      <c r="L114" s="30">
        <f t="shared" si="3"/>
        <v>3310</v>
      </c>
    </row>
    <row r="115" spans="1:12" ht="16.5" hidden="1" thickBot="1" x14ac:dyDescent="0.3">
      <c r="A115" s="135"/>
      <c r="B115" s="135"/>
      <c r="C115" s="18"/>
      <c r="D115" s="12" t="s">
        <v>35</v>
      </c>
      <c r="E115" s="12" t="s">
        <v>39</v>
      </c>
      <c r="F115" s="12">
        <v>120075520</v>
      </c>
      <c r="G115" s="6">
        <v>122</v>
      </c>
      <c r="H115" s="31">
        <v>2.2000000000000002</v>
      </c>
      <c r="I115" s="29"/>
      <c r="J115" s="20"/>
      <c r="K115" s="20"/>
      <c r="L115" s="1">
        <f t="shared" si="3"/>
        <v>2.2000000000000002</v>
      </c>
    </row>
    <row r="116" spans="1:12" ht="16.5" hidden="1" thickBot="1" x14ac:dyDescent="0.3">
      <c r="A116" s="135"/>
      <c r="B116" s="135"/>
      <c r="C116" s="18"/>
      <c r="D116" s="12" t="s">
        <v>35</v>
      </c>
      <c r="E116" s="12" t="s">
        <v>39</v>
      </c>
      <c r="F116" s="12">
        <v>120075520</v>
      </c>
      <c r="G116" s="6">
        <v>129</v>
      </c>
      <c r="H116" s="31">
        <v>243.39</v>
      </c>
      <c r="I116" s="29">
        <v>251.74</v>
      </c>
      <c r="J116" s="20">
        <v>251.74</v>
      </c>
      <c r="K116" s="20">
        <v>251.74</v>
      </c>
      <c r="L116" s="1">
        <f t="shared" si="3"/>
        <v>998.61</v>
      </c>
    </row>
    <row r="117" spans="1:12" ht="16.5" hidden="1" thickBot="1" x14ac:dyDescent="0.3">
      <c r="A117" s="135"/>
      <c r="B117" s="135"/>
      <c r="C117" s="18"/>
      <c r="D117" s="12" t="s">
        <v>35</v>
      </c>
      <c r="E117" s="12" t="s">
        <v>39</v>
      </c>
      <c r="F117" s="12">
        <v>120075520</v>
      </c>
      <c r="G117" s="6">
        <v>244</v>
      </c>
      <c r="H117" s="31">
        <v>266.42</v>
      </c>
      <c r="I117" s="29">
        <v>278.08</v>
      </c>
      <c r="J117" s="20">
        <v>278.08</v>
      </c>
      <c r="K117" s="20">
        <v>278.08</v>
      </c>
      <c r="L117" s="1">
        <f t="shared" si="3"/>
        <v>1100.6599999999999</v>
      </c>
    </row>
    <row r="118" spans="1:12" ht="16.5" hidden="1" thickBot="1" x14ac:dyDescent="0.3">
      <c r="A118" s="135"/>
      <c r="B118" s="135"/>
      <c r="C118" s="18"/>
      <c r="D118" s="12" t="s">
        <v>35</v>
      </c>
      <c r="E118" s="12">
        <v>1004</v>
      </c>
      <c r="F118" s="12">
        <v>120050820</v>
      </c>
      <c r="G118" s="6">
        <v>244</v>
      </c>
      <c r="H118" s="31"/>
      <c r="I118" s="29"/>
      <c r="J118" s="20"/>
      <c r="K118" s="20"/>
      <c r="L118" s="1">
        <f t="shared" si="3"/>
        <v>0</v>
      </c>
    </row>
    <row r="119" spans="1:12" ht="16.5" hidden="1" thickBot="1" x14ac:dyDescent="0.3">
      <c r="A119" s="135"/>
      <c r="B119" s="135"/>
      <c r="C119" s="18"/>
      <c r="D119" s="12">
        <v>79</v>
      </c>
      <c r="E119" s="12">
        <v>1004</v>
      </c>
      <c r="F119" s="12">
        <v>120075870</v>
      </c>
      <c r="G119" s="6">
        <v>244</v>
      </c>
      <c r="H119" s="31">
        <v>3186.6</v>
      </c>
      <c r="I119" s="47">
        <v>2486.5700000000002</v>
      </c>
      <c r="J119" s="21">
        <v>3729.9</v>
      </c>
      <c r="K119" s="21">
        <v>1243.4100000000001</v>
      </c>
      <c r="L119" s="1">
        <f t="shared" si="3"/>
        <v>10646.48</v>
      </c>
    </row>
    <row r="120" spans="1:12" ht="16.5" hidden="1" thickBot="1" x14ac:dyDescent="0.3">
      <c r="A120" s="135"/>
      <c r="B120" s="135"/>
      <c r="C120" s="18"/>
      <c r="D120" s="12">
        <v>79</v>
      </c>
      <c r="E120" s="12">
        <v>1004</v>
      </c>
      <c r="F120" s="12">
        <v>120050820</v>
      </c>
      <c r="G120" s="6">
        <v>244</v>
      </c>
      <c r="H120" s="31"/>
      <c r="I120" s="47"/>
      <c r="J120" s="21"/>
      <c r="K120" s="21"/>
      <c r="L120" s="1">
        <f t="shared" si="3"/>
        <v>0</v>
      </c>
    </row>
    <row r="121" spans="1:12" ht="16.5" hidden="1" thickBot="1" x14ac:dyDescent="0.3">
      <c r="A121" s="135"/>
      <c r="B121" s="135"/>
      <c r="C121" s="18"/>
      <c r="D121" s="12">
        <v>79</v>
      </c>
      <c r="E121" s="12">
        <v>1004</v>
      </c>
      <c r="F121" s="12">
        <v>120075870</v>
      </c>
      <c r="G121" s="6">
        <v>244</v>
      </c>
      <c r="H121" s="31"/>
      <c r="I121" s="47"/>
      <c r="J121" s="21"/>
      <c r="K121" s="21"/>
      <c r="L121" s="1">
        <f t="shared" si="3"/>
        <v>0</v>
      </c>
    </row>
    <row r="122" spans="1:12" ht="16.5" hidden="1" thickBot="1" x14ac:dyDescent="0.3">
      <c r="A122" s="135"/>
      <c r="B122" s="135"/>
      <c r="C122" s="18"/>
      <c r="D122" s="12">
        <v>79</v>
      </c>
      <c r="E122" s="12">
        <v>1004</v>
      </c>
      <c r="F122" s="12" t="s">
        <v>19</v>
      </c>
      <c r="G122" s="6">
        <v>412</v>
      </c>
      <c r="H122" s="31"/>
      <c r="I122" s="47"/>
      <c r="J122" s="21"/>
      <c r="K122" s="21"/>
      <c r="L122" s="1">
        <f t="shared" si="3"/>
        <v>0</v>
      </c>
    </row>
    <row r="123" spans="1:12" ht="16.5" hidden="1" thickBot="1" x14ac:dyDescent="0.3">
      <c r="A123" s="135"/>
      <c r="B123" s="135"/>
      <c r="C123" s="18"/>
      <c r="D123" s="12" t="s">
        <v>35</v>
      </c>
      <c r="E123" s="12" t="s">
        <v>39</v>
      </c>
      <c r="F123" s="12">
        <v>120095000</v>
      </c>
      <c r="G123" s="6">
        <v>121</v>
      </c>
      <c r="H123" s="31">
        <v>2698.44</v>
      </c>
      <c r="I123" s="47">
        <v>3316.3</v>
      </c>
      <c r="J123" s="21">
        <v>3316.3</v>
      </c>
      <c r="K123" s="21">
        <v>3316.3</v>
      </c>
      <c r="L123" s="1">
        <f t="shared" si="3"/>
        <v>12647.34</v>
      </c>
    </row>
    <row r="124" spans="1:12" ht="16.5" hidden="1" thickBot="1" x14ac:dyDescent="0.3">
      <c r="A124" s="135"/>
      <c r="B124" s="135"/>
      <c r="C124" s="18"/>
      <c r="D124" s="12" t="s">
        <v>35</v>
      </c>
      <c r="E124" s="12" t="s">
        <v>39</v>
      </c>
      <c r="F124" s="12">
        <v>120095000</v>
      </c>
      <c r="G124" s="6">
        <v>112</v>
      </c>
      <c r="H124" s="31"/>
      <c r="I124" s="47"/>
      <c r="J124" s="21"/>
      <c r="K124" s="21"/>
      <c r="L124" s="1">
        <f t="shared" si="3"/>
        <v>0</v>
      </c>
    </row>
    <row r="125" spans="1:12" ht="16.5" hidden="1" thickBot="1" x14ac:dyDescent="0.3">
      <c r="A125" s="135"/>
      <c r="B125" s="135"/>
      <c r="C125" s="18"/>
      <c r="D125" s="12" t="s">
        <v>35</v>
      </c>
      <c r="E125" s="12" t="s">
        <v>39</v>
      </c>
      <c r="F125" s="12">
        <v>120095000</v>
      </c>
      <c r="G125" s="6">
        <v>122</v>
      </c>
      <c r="H125" s="31">
        <v>2</v>
      </c>
      <c r="I125" s="47"/>
      <c r="J125" s="21"/>
      <c r="K125" s="21"/>
      <c r="L125" s="1">
        <f t="shared" si="3"/>
        <v>2</v>
      </c>
    </row>
    <row r="126" spans="1:12" ht="16.5" hidden="1" thickBot="1" x14ac:dyDescent="0.3">
      <c r="A126" s="135"/>
      <c r="B126" s="135"/>
      <c r="C126" s="18"/>
      <c r="D126" s="12" t="s">
        <v>35</v>
      </c>
      <c r="E126" s="12" t="s">
        <v>39</v>
      </c>
      <c r="F126" s="12">
        <v>120095000</v>
      </c>
      <c r="G126" s="6">
        <v>129</v>
      </c>
      <c r="H126" s="31">
        <v>791.98</v>
      </c>
      <c r="I126" s="47">
        <v>1001.52</v>
      </c>
      <c r="J126" s="21">
        <v>1001.52</v>
      </c>
      <c r="K126" s="21">
        <v>1001.52</v>
      </c>
      <c r="L126" s="1">
        <f t="shared" si="3"/>
        <v>3796.54</v>
      </c>
    </row>
    <row r="127" spans="1:12" ht="16.5" hidden="1" thickBot="1" x14ac:dyDescent="0.3">
      <c r="A127" s="135"/>
      <c r="B127" s="135"/>
      <c r="C127" s="18"/>
      <c r="D127" s="12" t="s">
        <v>35</v>
      </c>
      <c r="E127" s="12" t="s">
        <v>39</v>
      </c>
      <c r="F127" s="12">
        <v>120095000</v>
      </c>
      <c r="G127" s="6">
        <v>244</v>
      </c>
      <c r="H127" s="31">
        <v>72.489999999999995</v>
      </c>
      <c r="I127" s="47">
        <v>19.48</v>
      </c>
      <c r="J127" s="21"/>
      <c r="K127" s="21"/>
      <c r="L127" s="1">
        <f t="shared" si="3"/>
        <v>91.97</v>
      </c>
    </row>
    <row r="128" spans="1:12" ht="16.5" hidden="1" thickBot="1" x14ac:dyDescent="0.3">
      <c r="A128" s="135"/>
      <c r="B128" s="135"/>
      <c r="C128" s="18"/>
      <c r="D128" s="12" t="s">
        <v>35</v>
      </c>
      <c r="E128" s="12" t="s">
        <v>39</v>
      </c>
      <c r="F128" s="12">
        <v>120095000</v>
      </c>
      <c r="G128" s="6">
        <v>853</v>
      </c>
      <c r="H128" s="31"/>
      <c r="I128" s="47"/>
      <c r="J128" s="21"/>
      <c r="K128" s="21"/>
      <c r="L128" s="1">
        <f t="shared" si="3"/>
        <v>0</v>
      </c>
    </row>
    <row r="129" spans="1:12" ht="16.5" hidden="1" thickBot="1" x14ac:dyDescent="0.3">
      <c r="A129" s="135"/>
      <c r="B129" s="135"/>
      <c r="C129" s="18"/>
      <c r="D129" s="12" t="s">
        <v>35</v>
      </c>
      <c r="E129" s="12" t="s">
        <v>39</v>
      </c>
      <c r="F129" s="12">
        <v>120090510</v>
      </c>
      <c r="G129" s="6">
        <v>112</v>
      </c>
      <c r="H129" s="31"/>
      <c r="I129" s="47"/>
      <c r="J129" s="21"/>
      <c r="K129" s="21"/>
      <c r="L129" s="1">
        <f t="shared" si="3"/>
        <v>0</v>
      </c>
    </row>
    <row r="130" spans="1:12" ht="16.5" hidden="1" thickBot="1" x14ac:dyDescent="0.3">
      <c r="A130" s="135"/>
      <c r="B130" s="135"/>
      <c r="C130" s="18"/>
      <c r="D130" s="12" t="s">
        <v>35</v>
      </c>
      <c r="E130" s="12" t="s">
        <v>39</v>
      </c>
      <c r="F130" s="12">
        <v>120090510</v>
      </c>
      <c r="G130" s="23">
        <v>121</v>
      </c>
      <c r="H130" s="31">
        <v>1042.5</v>
      </c>
      <c r="I130" s="47">
        <v>1560.86</v>
      </c>
      <c r="J130" s="21">
        <v>1560.86</v>
      </c>
      <c r="K130" s="21">
        <v>1560.86</v>
      </c>
      <c r="L130" s="1">
        <f t="shared" si="3"/>
        <v>5725.079999999999</v>
      </c>
    </row>
    <row r="131" spans="1:12" ht="16.5" hidden="1" thickBot="1" x14ac:dyDescent="0.3">
      <c r="A131" s="135"/>
      <c r="B131" s="135"/>
      <c r="C131" s="18"/>
      <c r="D131" s="12" t="s">
        <v>35</v>
      </c>
      <c r="E131" s="12" t="s">
        <v>39</v>
      </c>
      <c r="F131" s="12">
        <v>120090510</v>
      </c>
      <c r="G131" s="23">
        <v>122</v>
      </c>
      <c r="H131" s="31"/>
      <c r="I131" s="47"/>
      <c r="J131" s="21"/>
      <c r="K131" s="21"/>
      <c r="L131" s="1">
        <f t="shared" si="3"/>
        <v>0</v>
      </c>
    </row>
    <row r="132" spans="1:12" ht="16.5" hidden="1" thickBot="1" x14ac:dyDescent="0.3">
      <c r="A132" s="135"/>
      <c r="B132" s="135"/>
      <c r="C132" s="18"/>
      <c r="D132" s="12" t="s">
        <v>35</v>
      </c>
      <c r="E132" s="12" t="s">
        <v>39</v>
      </c>
      <c r="F132" s="12">
        <v>120090510</v>
      </c>
      <c r="G132" s="23">
        <v>129</v>
      </c>
      <c r="H132" s="31">
        <v>318.77999999999997</v>
      </c>
      <c r="I132" s="48">
        <v>471.38</v>
      </c>
      <c r="J132" s="24">
        <v>471.38</v>
      </c>
      <c r="K132" s="24">
        <v>471.38</v>
      </c>
      <c r="L132" s="1">
        <f t="shared" si="3"/>
        <v>1732.92</v>
      </c>
    </row>
    <row r="133" spans="1:12" ht="15.75" hidden="1" thickBot="1" x14ac:dyDescent="0.3">
      <c r="A133" s="135"/>
      <c r="B133" s="135"/>
      <c r="C133" s="18"/>
      <c r="D133" s="12" t="s">
        <v>35</v>
      </c>
      <c r="E133" s="12" t="s">
        <v>39</v>
      </c>
      <c r="F133" s="12">
        <v>120090510</v>
      </c>
      <c r="G133" s="23">
        <v>313</v>
      </c>
      <c r="H133" s="34"/>
      <c r="I133" s="49"/>
      <c r="J133" s="25"/>
      <c r="K133" s="25"/>
      <c r="L133" s="1">
        <f t="shared" si="3"/>
        <v>0</v>
      </c>
    </row>
    <row r="134" spans="1:12" ht="16.5" hidden="1" thickBot="1" x14ac:dyDescent="0.3">
      <c r="A134" s="135"/>
      <c r="B134" s="135"/>
      <c r="C134" s="18"/>
      <c r="D134" s="12" t="s">
        <v>35</v>
      </c>
      <c r="E134" s="12" t="s">
        <v>39</v>
      </c>
      <c r="F134" s="12">
        <v>120090510</v>
      </c>
      <c r="G134" s="23">
        <v>853</v>
      </c>
      <c r="H134" s="34"/>
      <c r="I134" s="50"/>
      <c r="J134" s="26"/>
      <c r="K134" s="26"/>
      <c r="L134" s="1">
        <f t="shared" si="3"/>
        <v>0</v>
      </c>
    </row>
    <row r="135" spans="1:12" ht="16.5" hidden="1" thickBot="1" x14ac:dyDescent="0.3">
      <c r="A135" s="135"/>
      <c r="B135" s="135"/>
      <c r="C135" s="18"/>
      <c r="D135" s="12" t="s">
        <v>35</v>
      </c>
      <c r="E135" s="12" t="s">
        <v>39</v>
      </c>
      <c r="F135" s="12">
        <v>120090520</v>
      </c>
      <c r="G135" s="23">
        <v>112</v>
      </c>
      <c r="H135" s="31"/>
      <c r="I135" s="47"/>
      <c r="J135" s="21"/>
      <c r="K135" s="21"/>
      <c r="L135" s="1">
        <f t="shared" si="3"/>
        <v>0</v>
      </c>
    </row>
    <row r="136" spans="1:12" ht="16.5" hidden="1" thickBot="1" x14ac:dyDescent="0.3">
      <c r="A136" s="135"/>
      <c r="B136" s="135"/>
      <c r="C136" s="18"/>
      <c r="D136" s="12" t="s">
        <v>35</v>
      </c>
      <c r="E136" s="12" t="s">
        <v>39</v>
      </c>
      <c r="F136" s="12">
        <v>120090520</v>
      </c>
      <c r="G136" s="23">
        <v>121</v>
      </c>
      <c r="H136" s="31"/>
      <c r="I136" s="47"/>
      <c r="J136" s="21"/>
      <c r="K136" s="21"/>
      <c r="L136" s="1">
        <f t="shared" si="3"/>
        <v>0</v>
      </c>
    </row>
    <row r="137" spans="1:12" ht="16.5" hidden="1" thickBot="1" x14ac:dyDescent="0.3">
      <c r="A137" s="135"/>
      <c r="B137" s="135"/>
      <c r="C137" s="18"/>
      <c r="D137" s="12" t="s">
        <v>35</v>
      </c>
      <c r="E137" s="12" t="s">
        <v>39</v>
      </c>
      <c r="F137" s="12">
        <v>120090520</v>
      </c>
      <c r="G137" s="23">
        <v>122</v>
      </c>
      <c r="H137" s="31"/>
      <c r="I137" s="47"/>
      <c r="J137" s="21"/>
      <c r="K137" s="21"/>
      <c r="L137" s="1">
        <f t="shared" si="3"/>
        <v>0</v>
      </c>
    </row>
    <row r="138" spans="1:12" ht="16.5" hidden="1" thickBot="1" x14ac:dyDescent="0.3">
      <c r="A138" s="135"/>
      <c r="B138" s="135"/>
      <c r="C138" s="18"/>
      <c r="D138" s="12" t="s">
        <v>35</v>
      </c>
      <c r="E138" s="12" t="s">
        <v>39</v>
      </c>
      <c r="F138" s="12">
        <v>120090530</v>
      </c>
      <c r="G138" s="23">
        <v>112</v>
      </c>
      <c r="H138" s="32"/>
      <c r="I138" s="47"/>
      <c r="J138" s="21"/>
      <c r="K138" s="21"/>
      <c r="L138" s="1">
        <f t="shared" si="3"/>
        <v>0</v>
      </c>
    </row>
    <row r="139" spans="1:12" ht="16.5" hidden="1" thickBot="1" x14ac:dyDescent="0.3">
      <c r="A139" s="135"/>
      <c r="B139" s="135"/>
      <c r="C139" s="18"/>
      <c r="D139" s="12" t="s">
        <v>35</v>
      </c>
      <c r="E139" s="12" t="s">
        <v>39</v>
      </c>
      <c r="F139" s="12">
        <v>120090530</v>
      </c>
      <c r="G139" s="23">
        <v>121</v>
      </c>
      <c r="H139" s="35">
        <v>3955.59</v>
      </c>
      <c r="I139" s="48">
        <v>3849.72</v>
      </c>
      <c r="J139" s="24">
        <v>3849.72</v>
      </c>
      <c r="K139" s="24">
        <v>3849.72</v>
      </c>
      <c r="L139" s="1">
        <f t="shared" si="3"/>
        <v>15504.749999999998</v>
      </c>
    </row>
    <row r="140" spans="1:12" ht="15.75" hidden="1" thickBot="1" x14ac:dyDescent="0.3">
      <c r="A140" s="135"/>
      <c r="B140" s="135"/>
      <c r="C140" s="18"/>
      <c r="D140" s="12" t="s">
        <v>35</v>
      </c>
      <c r="E140" s="12" t="s">
        <v>39</v>
      </c>
      <c r="F140" s="12">
        <v>120090530</v>
      </c>
      <c r="G140" s="6">
        <v>122</v>
      </c>
      <c r="H140" s="35"/>
      <c r="I140" s="51"/>
      <c r="J140" s="25"/>
      <c r="K140" s="25"/>
      <c r="L140" s="1">
        <f t="shared" si="3"/>
        <v>0</v>
      </c>
    </row>
    <row r="141" spans="1:12" ht="16.5" hidden="1" thickBot="1" x14ac:dyDescent="0.3">
      <c r="A141" s="135"/>
      <c r="B141" s="135"/>
      <c r="C141" s="18"/>
      <c r="D141" s="12" t="s">
        <v>35</v>
      </c>
      <c r="E141" s="12" t="s">
        <v>39</v>
      </c>
      <c r="F141" s="12">
        <v>120090530</v>
      </c>
      <c r="G141" s="6">
        <v>129</v>
      </c>
      <c r="H141" s="35">
        <v>1204.54</v>
      </c>
      <c r="I141" s="48">
        <v>1162.6199999999999</v>
      </c>
      <c r="J141" s="24">
        <v>1162.6199999999999</v>
      </c>
      <c r="K141" s="24">
        <v>1162.6199999999999</v>
      </c>
      <c r="L141" s="1">
        <f t="shared" si="3"/>
        <v>4692.3999999999996</v>
      </c>
    </row>
    <row r="142" spans="1:12" ht="15.75" hidden="1" thickBot="1" x14ac:dyDescent="0.3">
      <c r="A142" s="135"/>
      <c r="B142" s="135"/>
      <c r="C142" s="18"/>
      <c r="D142" s="12" t="s">
        <v>35</v>
      </c>
      <c r="E142" s="12" t="s">
        <v>39</v>
      </c>
      <c r="F142" s="12">
        <v>120090530</v>
      </c>
      <c r="G142" s="6">
        <v>852</v>
      </c>
      <c r="H142" s="35"/>
      <c r="I142" s="51"/>
      <c r="J142" s="25"/>
      <c r="K142" s="25"/>
      <c r="L142" s="1">
        <f t="shared" si="3"/>
        <v>0</v>
      </c>
    </row>
    <row r="143" spans="1:12" ht="16.5" hidden="1" thickBot="1" x14ac:dyDescent="0.3">
      <c r="A143" s="135"/>
      <c r="B143" s="135"/>
      <c r="C143" s="18"/>
      <c r="D143" s="12" t="s">
        <v>35</v>
      </c>
      <c r="E143" s="12" t="s">
        <v>39</v>
      </c>
      <c r="F143" s="12">
        <v>120090530</v>
      </c>
      <c r="G143" s="6">
        <v>853</v>
      </c>
      <c r="H143" s="35"/>
      <c r="I143" s="52"/>
      <c r="J143" s="26"/>
      <c r="K143" s="26"/>
      <c r="L143" s="1">
        <f t="shared" si="3"/>
        <v>0</v>
      </c>
    </row>
    <row r="144" spans="1:12" ht="16.5" hidden="1" thickBot="1" x14ac:dyDescent="0.3">
      <c r="A144" s="135"/>
      <c r="B144" s="135"/>
      <c r="C144" s="18"/>
      <c r="D144" s="12" t="s">
        <v>35</v>
      </c>
      <c r="E144" s="12" t="s">
        <v>39</v>
      </c>
      <c r="F144" s="12">
        <v>120090530</v>
      </c>
      <c r="G144" s="6">
        <v>244</v>
      </c>
      <c r="H144" s="35"/>
      <c r="I144" s="47"/>
      <c r="J144" s="21"/>
      <c r="K144" s="21"/>
      <c r="L144" s="1">
        <f t="shared" si="3"/>
        <v>0</v>
      </c>
    </row>
    <row r="145" spans="1:12" ht="16.5" hidden="1" thickBot="1" x14ac:dyDescent="0.3">
      <c r="A145" s="135"/>
      <c r="B145" s="135"/>
      <c r="C145" s="18"/>
      <c r="D145" s="12" t="s">
        <v>35</v>
      </c>
      <c r="E145" s="12" t="s">
        <v>39</v>
      </c>
      <c r="F145" s="12">
        <v>120090540</v>
      </c>
      <c r="G145" s="6">
        <v>112</v>
      </c>
      <c r="H145" s="35"/>
      <c r="I145" s="47"/>
      <c r="J145" s="21"/>
      <c r="K145" s="21"/>
      <c r="L145" s="1">
        <f t="shared" si="3"/>
        <v>0</v>
      </c>
    </row>
    <row r="146" spans="1:12" ht="16.5" hidden="1" thickBot="1" x14ac:dyDescent="0.3">
      <c r="A146" s="135"/>
      <c r="B146" s="135"/>
      <c r="C146" s="18"/>
      <c r="D146" s="12" t="s">
        <v>35</v>
      </c>
      <c r="E146" s="12" t="s">
        <v>39</v>
      </c>
      <c r="F146" s="12">
        <v>120090540</v>
      </c>
      <c r="G146" s="6">
        <v>121</v>
      </c>
      <c r="H146" s="31">
        <v>3241.78</v>
      </c>
      <c r="I146" s="47">
        <v>3463.74</v>
      </c>
      <c r="J146" s="21">
        <v>3463.74</v>
      </c>
      <c r="K146" s="21">
        <v>3463.74</v>
      </c>
      <c r="L146" s="1">
        <f t="shared" si="3"/>
        <v>13633</v>
      </c>
    </row>
    <row r="147" spans="1:12" ht="16.5" hidden="1" thickBot="1" x14ac:dyDescent="0.3">
      <c r="A147" s="135"/>
      <c r="B147" s="135"/>
      <c r="C147" s="18"/>
      <c r="D147" s="12" t="s">
        <v>35</v>
      </c>
      <c r="E147" s="12" t="s">
        <v>39</v>
      </c>
      <c r="F147" s="12">
        <v>120090540</v>
      </c>
      <c r="G147" s="6">
        <v>122</v>
      </c>
      <c r="H147" s="31">
        <v>1.04</v>
      </c>
      <c r="I147" s="47"/>
      <c r="J147" s="21"/>
      <c r="K147" s="21"/>
      <c r="L147" s="1">
        <f t="shared" si="3"/>
        <v>1.04</v>
      </c>
    </row>
    <row r="148" spans="1:12" ht="16.5" hidden="1" thickBot="1" x14ac:dyDescent="0.3">
      <c r="A148" s="135"/>
      <c r="B148" s="135"/>
      <c r="C148" s="18"/>
      <c r="D148" s="12" t="s">
        <v>35</v>
      </c>
      <c r="E148" s="12" t="s">
        <v>39</v>
      </c>
      <c r="F148" s="12">
        <v>120090540</v>
      </c>
      <c r="G148" s="6">
        <v>129</v>
      </c>
      <c r="H148" s="31">
        <v>975.11</v>
      </c>
      <c r="I148" s="47">
        <v>1046.05</v>
      </c>
      <c r="J148" s="21">
        <v>1046.05</v>
      </c>
      <c r="K148" s="21">
        <v>1046.05</v>
      </c>
      <c r="L148" s="1">
        <f t="shared" si="3"/>
        <v>4113.26</v>
      </c>
    </row>
    <row r="149" spans="1:12" ht="16.5" hidden="1" thickBot="1" x14ac:dyDescent="0.3">
      <c r="A149" s="135"/>
      <c r="B149" s="135"/>
      <c r="C149" s="18"/>
      <c r="D149" s="12" t="s">
        <v>35</v>
      </c>
      <c r="E149" s="12" t="s">
        <v>39</v>
      </c>
      <c r="F149" s="12">
        <v>120090540</v>
      </c>
      <c r="G149" s="6">
        <v>244</v>
      </c>
      <c r="H149" s="31">
        <v>3386.15</v>
      </c>
      <c r="I149" s="47">
        <v>1988.35</v>
      </c>
      <c r="J149" s="21">
        <v>1007.85</v>
      </c>
      <c r="K149" s="21">
        <v>1007.85</v>
      </c>
      <c r="L149" s="1">
        <f t="shared" si="3"/>
        <v>7390.2000000000007</v>
      </c>
    </row>
    <row r="150" spans="1:12" ht="16.5" hidden="1" thickBot="1" x14ac:dyDescent="0.3">
      <c r="A150" s="135"/>
      <c r="B150" s="135"/>
      <c r="C150" s="18"/>
      <c r="D150" s="12" t="s">
        <v>35</v>
      </c>
      <c r="E150" s="12" t="s">
        <v>39</v>
      </c>
      <c r="F150" s="12">
        <v>120090540</v>
      </c>
      <c r="G150" s="6">
        <v>831</v>
      </c>
      <c r="H150" s="31">
        <v>64.61</v>
      </c>
      <c r="I150" s="47"/>
      <c r="J150" s="21"/>
      <c r="K150" s="21"/>
      <c r="L150" s="1">
        <f t="shared" si="3"/>
        <v>64.61</v>
      </c>
    </row>
    <row r="151" spans="1:12" ht="16.5" hidden="1" thickBot="1" x14ac:dyDescent="0.3">
      <c r="A151" s="135"/>
      <c r="B151" s="135"/>
      <c r="C151" s="18"/>
      <c r="D151" s="12" t="s">
        <v>35</v>
      </c>
      <c r="E151" s="12" t="s">
        <v>39</v>
      </c>
      <c r="F151" s="12">
        <v>120090540</v>
      </c>
      <c r="G151" s="6">
        <v>852</v>
      </c>
      <c r="H151" s="31">
        <v>1.4</v>
      </c>
      <c r="I151" s="47"/>
      <c r="J151" s="21"/>
      <c r="K151" s="21"/>
      <c r="L151" s="1">
        <f t="shared" si="3"/>
        <v>1.4</v>
      </c>
    </row>
    <row r="152" spans="1:12" ht="16.5" hidden="1" thickBot="1" x14ac:dyDescent="0.3">
      <c r="A152" s="135"/>
      <c r="B152" s="135"/>
      <c r="C152" s="18"/>
      <c r="D152" s="12" t="s">
        <v>35</v>
      </c>
      <c r="E152" s="12" t="s">
        <v>39</v>
      </c>
      <c r="F152" s="12">
        <v>120090540</v>
      </c>
      <c r="G152" s="6">
        <v>853</v>
      </c>
      <c r="H152" s="31">
        <v>7.9</v>
      </c>
      <c r="I152" s="47"/>
      <c r="J152" s="21"/>
      <c r="K152" s="21"/>
      <c r="L152" s="1">
        <f t="shared" si="3"/>
        <v>7.9</v>
      </c>
    </row>
    <row r="153" spans="1:12" ht="16.5" hidden="1" thickBot="1" x14ac:dyDescent="0.3">
      <c r="A153" s="135"/>
      <c r="B153" s="135"/>
      <c r="C153" s="18"/>
      <c r="D153" s="12" t="s">
        <v>35</v>
      </c>
      <c r="E153" s="12" t="s">
        <v>39</v>
      </c>
      <c r="F153" s="12">
        <v>120090550</v>
      </c>
      <c r="G153" s="6">
        <v>121</v>
      </c>
      <c r="H153" s="31">
        <v>431.92</v>
      </c>
      <c r="I153" s="47">
        <v>709.95</v>
      </c>
      <c r="J153" s="21">
        <v>709.94</v>
      </c>
      <c r="K153" s="21">
        <v>709.94</v>
      </c>
      <c r="L153" s="1">
        <f t="shared" si="3"/>
        <v>2561.75</v>
      </c>
    </row>
    <row r="154" spans="1:12" ht="16.5" hidden="1" thickBot="1" x14ac:dyDescent="0.3">
      <c r="A154" s="135"/>
      <c r="B154" s="135"/>
      <c r="C154" s="18"/>
      <c r="D154" s="12" t="s">
        <v>35</v>
      </c>
      <c r="E154" s="12" t="s">
        <v>39</v>
      </c>
      <c r="F154" s="12">
        <v>120090550</v>
      </c>
      <c r="G154" s="6">
        <v>112</v>
      </c>
      <c r="H154" s="31"/>
      <c r="I154" s="47"/>
      <c r="J154" s="21"/>
      <c r="K154" s="21"/>
      <c r="L154" s="1">
        <f t="shared" si="3"/>
        <v>0</v>
      </c>
    </row>
    <row r="155" spans="1:12" ht="16.5" hidden="1" thickBot="1" x14ac:dyDescent="0.3">
      <c r="A155" s="135"/>
      <c r="B155" s="135"/>
      <c r="C155" s="18"/>
      <c r="D155" s="12" t="s">
        <v>35</v>
      </c>
      <c r="E155" s="12" t="s">
        <v>39</v>
      </c>
      <c r="F155" s="12">
        <v>120090550</v>
      </c>
      <c r="G155" s="6">
        <v>122</v>
      </c>
      <c r="H155" s="31"/>
      <c r="I155" s="47"/>
      <c r="J155" s="21"/>
      <c r="K155" s="21"/>
      <c r="L155" s="1">
        <f t="shared" si="3"/>
        <v>0</v>
      </c>
    </row>
    <row r="156" spans="1:12" ht="16.5" hidden="1" thickBot="1" x14ac:dyDescent="0.3">
      <c r="A156" s="135"/>
      <c r="B156" s="135"/>
      <c r="C156" s="18"/>
      <c r="D156" s="12" t="s">
        <v>35</v>
      </c>
      <c r="E156" s="12" t="s">
        <v>39</v>
      </c>
      <c r="F156" s="12">
        <v>120090550</v>
      </c>
      <c r="G156" s="6">
        <v>129</v>
      </c>
      <c r="H156" s="31">
        <v>123.9</v>
      </c>
      <c r="I156" s="47">
        <v>214.4</v>
      </c>
      <c r="J156" s="21">
        <v>214.4</v>
      </c>
      <c r="K156" s="21">
        <v>214.4</v>
      </c>
      <c r="L156" s="1">
        <f t="shared" si="3"/>
        <v>767.1</v>
      </c>
    </row>
    <row r="157" spans="1:12" ht="16.5" hidden="1" thickBot="1" x14ac:dyDescent="0.3">
      <c r="A157" s="135"/>
      <c r="B157" s="135"/>
      <c r="C157" s="18"/>
      <c r="D157" s="12" t="s">
        <v>35</v>
      </c>
      <c r="E157" s="12" t="s">
        <v>39</v>
      </c>
      <c r="F157" s="12">
        <v>120090550</v>
      </c>
      <c r="G157" s="6">
        <v>853</v>
      </c>
      <c r="H157" s="31">
        <v>11</v>
      </c>
      <c r="I157" s="47"/>
      <c r="J157" s="21"/>
      <c r="K157" s="21"/>
      <c r="L157" s="1">
        <f t="shared" si="3"/>
        <v>11</v>
      </c>
    </row>
    <row r="158" spans="1:12" ht="16.5" hidden="1" thickBot="1" x14ac:dyDescent="0.3">
      <c r="A158" s="135"/>
      <c r="B158" s="135"/>
      <c r="C158" s="18"/>
      <c r="D158" s="12" t="s">
        <v>35</v>
      </c>
      <c r="E158" s="12">
        <v>1004</v>
      </c>
      <c r="F158" s="12" t="s">
        <v>30</v>
      </c>
      <c r="G158" s="6">
        <v>412</v>
      </c>
      <c r="H158" s="31"/>
      <c r="I158" s="47"/>
      <c r="J158" s="21"/>
      <c r="K158" s="21"/>
      <c r="L158" s="1">
        <f t="shared" si="3"/>
        <v>0</v>
      </c>
    </row>
    <row r="159" spans="1:12" ht="16.5" thickBot="1" x14ac:dyDescent="0.3">
      <c r="A159" s="136"/>
      <c r="B159" s="136"/>
      <c r="C159" s="19"/>
      <c r="D159" s="12"/>
      <c r="E159" s="38" t="s">
        <v>13</v>
      </c>
      <c r="F159" s="38" t="s">
        <v>13</v>
      </c>
      <c r="G159" s="9" t="s">
        <v>13</v>
      </c>
      <c r="H159" s="6"/>
      <c r="I159" s="47"/>
      <c r="J159" s="21"/>
      <c r="K159" s="21"/>
      <c r="L159" s="1">
        <f>SUM(H159:K159)</f>
        <v>0</v>
      </c>
    </row>
    <row r="160" spans="1:12" x14ac:dyDescent="0.25">
      <c r="A160" s="10"/>
    </row>
    <row r="161" spans="1:12" x14ac:dyDescent="0.25">
      <c r="A161" s="10"/>
    </row>
    <row r="162" spans="1:12" ht="18.75" x14ac:dyDescent="0.25">
      <c r="A162" s="11" t="s">
        <v>23</v>
      </c>
    </row>
    <row r="163" spans="1:12" ht="18.75" x14ac:dyDescent="0.25">
      <c r="A163" s="11" t="s">
        <v>24</v>
      </c>
    </row>
    <row r="164" spans="1:12" ht="18.75" customHeight="1" x14ac:dyDescent="0.3">
      <c r="A164" s="11" t="s">
        <v>25</v>
      </c>
      <c r="F164" s="11"/>
      <c r="K164" s="147" t="s">
        <v>26</v>
      </c>
      <c r="L164" s="147"/>
    </row>
  </sheetData>
  <autoFilter ref="A10:L159">
    <filterColumn colId="4">
      <filters>
        <filter val="0702"/>
        <filter val="0703"/>
        <filter val="Х"/>
      </filters>
    </filterColumn>
  </autoFilter>
  <mergeCells count="19">
    <mergeCell ref="K164:L164"/>
    <mergeCell ref="H8:H9"/>
    <mergeCell ref="I8:I9"/>
    <mergeCell ref="J8:J9"/>
    <mergeCell ref="K8:K9"/>
    <mergeCell ref="L8:L9"/>
    <mergeCell ref="A10:A159"/>
    <mergeCell ref="B10:B159"/>
    <mergeCell ref="L82:L83"/>
    <mergeCell ref="A5:L5"/>
    <mergeCell ref="A6:A9"/>
    <mergeCell ref="B6:B9"/>
    <mergeCell ref="C6:C9"/>
    <mergeCell ref="D6:G7"/>
    <mergeCell ref="I6:L6"/>
    <mergeCell ref="I7:L7"/>
    <mergeCell ref="D8:D9"/>
    <mergeCell ref="F8:F9"/>
    <mergeCell ref="G8:G9"/>
  </mergeCells>
  <pageMargins left="0.31496062992125984" right="0.31496062992125984" top="0.35433070866141736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2024-10-01T01:34:07Z</dcterms:modified>
</cp:coreProperties>
</file>