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ФУ\КОНОНОВА\БЮДЖЕТ 2024-2026\ПРОЕКТ решения о бюджете 2024-2026 годы\11 Прогнозируемый объем доходов, расходов, дефицита\"/>
    </mc:Choice>
  </mc:AlternateContent>
  <xr:revisionPtr revIDLastSave="0" documentId="13_ncr:1_{17F4F3F1-5C3D-4FD5-B10E-CA6A4C812146}" xr6:coauthVersionLast="45" xr6:coauthVersionMax="45" xr10:uidLastSave="{00000000-0000-0000-0000-000000000000}"/>
  <bookViews>
    <workbookView xWindow="-120" yWindow="-120" windowWidth="29040" windowHeight="15840" tabRatio="589" firstSheet="1" activeTab="1" xr2:uid="{00000000-000D-0000-FFFF-FFFF00000000}"/>
  </bookViews>
  <sheets>
    <sheet name="для БП" sheetId="11" state="hidden" r:id="rId1"/>
    <sheet name="свод" sheetId="14" r:id="rId2"/>
  </sheets>
  <definedNames>
    <definedName name="bold_col_number" localSheetId="0">#REF!</definedName>
    <definedName name="bold_col_number" localSheetId="1">#REF!</definedName>
    <definedName name="bold_col_number">#REF!</definedName>
    <definedName name="Colspan" localSheetId="0">#REF!</definedName>
    <definedName name="Colspan" localSheetId="1">#REF!</definedName>
    <definedName name="Colspan">#REF!</definedName>
    <definedName name="first_table_col" localSheetId="0">#REF!</definedName>
    <definedName name="first_table_col" localSheetId="1">#REF!</definedName>
    <definedName name="first_table_col">#REF!</definedName>
    <definedName name="first_table_row1" localSheetId="0">#REF!</definedName>
    <definedName name="first_table_row1" localSheetId="1">#REF!</definedName>
    <definedName name="first_table_row1">#REF!</definedName>
    <definedName name="first_table_row2" localSheetId="0">#REF!</definedName>
    <definedName name="first_table_row2" localSheetId="1">#REF!</definedName>
    <definedName name="first_table_row2">#REF!</definedName>
    <definedName name="max_col_razn" localSheetId="0">#REF!</definedName>
    <definedName name="max_col_razn" localSheetId="1">#REF!</definedName>
    <definedName name="max_col_razn">#REF!</definedName>
    <definedName name="nc" localSheetId="0">#REF!</definedName>
    <definedName name="nc" localSheetId="1">#REF!</definedName>
    <definedName name="nc">#REF!</definedName>
    <definedName name="need_bold_rows" localSheetId="0">#REF!</definedName>
    <definedName name="need_bold_rows" localSheetId="1">#REF!</definedName>
    <definedName name="need_bold_rows">#REF!</definedName>
    <definedName name="need_build_down" localSheetId="0">#REF!</definedName>
    <definedName name="need_build_down" localSheetId="1">#REF!</definedName>
    <definedName name="need_build_down">#REF!</definedName>
    <definedName name="need_control_sum" localSheetId="0">#REF!</definedName>
    <definedName name="need_control_sum" localSheetId="1">#REF!</definedName>
    <definedName name="need_control_sum">#REF!</definedName>
    <definedName name="page_to_sheet_br" localSheetId="0">#REF!</definedName>
    <definedName name="page_to_sheet_br" localSheetId="1">#REF!</definedName>
    <definedName name="page_to_sheet_br">#REF!</definedName>
    <definedName name="razn_down_rows" localSheetId="0">#REF!</definedName>
    <definedName name="razn_down_rows" localSheetId="1">#REF!</definedName>
    <definedName name="razn_down_rows">#REF!</definedName>
    <definedName name="rows_to_delete" localSheetId="0">#REF!</definedName>
    <definedName name="rows_to_delete" localSheetId="1">#REF!</definedName>
    <definedName name="rows_to_delete">#REF!</definedName>
    <definedName name="rows_to_last" localSheetId="0">#REF!</definedName>
    <definedName name="rows_to_last" localSheetId="1">#REF!</definedName>
    <definedName name="rows_to_last">#REF!</definedName>
    <definedName name="Signature_in_razn" localSheetId="0">#REF!</definedName>
    <definedName name="Signature_in_razn" localSheetId="1">#REF!</definedName>
    <definedName name="Signature_in_razn">#REF!</definedName>
    <definedName name="_xlnm.Print_Area" localSheetId="0">'для БП'!$A$1:$D$42</definedName>
    <definedName name="_xlnm.Print_Area" localSheetId="1">свод!$A$1:$D$27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1" i="14" l="1"/>
  <c r="D11" i="14"/>
  <c r="B11" i="14"/>
  <c r="C15" i="14"/>
  <c r="D15" i="14"/>
  <c r="B15" i="14"/>
  <c r="D14" i="14" l="1"/>
  <c r="C14" i="14"/>
  <c r="B14" i="14"/>
  <c r="D25" i="11" l="1"/>
  <c r="C25" i="11"/>
  <c r="C30" i="11" l="1"/>
  <c r="D30" i="11"/>
  <c r="C40" i="11"/>
  <c r="D40" i="11"/>
  <c r="B40" i="11"/>
  <c r="C37" i="11"/>
  <c r="D37" i="11"/>
  <c r="B37" i="11"/>
  <c r="C34" i="11"/>
  <c r="D34" i="11"/>
  <c r="B34" i="11"/>
  <c r="C31" i="11"/>
  <c r="D31" i="11"/>
  <c r="B31" i="11"/>
  <c r="C8" i="11"/>
  <c r="C29" i="11" s="1"/>
  <c r="D8" i="11"/>
  <c r="D26" i="11" s="1"/>
  <c r="B8" i="11"/>
  <c r="B29" i="11" s="1"/>
  <c r="D29" i="11" l="1"/>
  <c r="D28" i="11" s="1"/>
  <c r="D27" i="11" s="1"/>
  <c r="C28" i="11"/>
  <c r="C27" i="11" s="1"/>
  <c r="C26" i="11"/>
  <c r="B25" i="11" l="1"/>
  <c r="B30" i="11" s="1"/>
  <c r="B28" i="11" s="1"/>
  <c r="B27" i="11" s="1"/>
  <c r="B26" i="11" l="1"/>
</calcChain>
</file>

<file path=xl/sharedStrings.xml><?xml version="1.0" encoding="utf-8"?>
<sst xmlns="http://schemas.openxmlformats.org/spreadsheetml/2006/main" count="67" uniqueCount="48">
  <si>
    <t>Наименование показателей</t>
  </si>
  <si>
    <t>ДОХОДЫ</t>
  </si>
  <si>
    <t>Налоговые и неналоговые доходы</t>
  </si>
  <si>
    <t>Безвозмездные поступления</t>
  </si>
  <si>
    <t>Всего доходов</t>
  </si>
  <si>
    <t>МБТ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</si>
  <si>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</si>
  <si>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</si>
  <si>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</si>
  <si>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</si>
  <si>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</si>
  <si>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</si>
  <si>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</si>
  <si>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</si>
  <si>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Здравоохранение</t>
  </si>
  <si>
    <t>Социальная политика</t>
  </si>
  <si>
    <t>Физическая культура и спорт</t>
  </si>
  <si>
    <t>СМИ</t>
  </si>
  <si>
    <t>Обслуживание долга</t>
  </si>
  <si>
    <t>Условно утверждаемые расходы</t>
  </si>
  <si>
    <t>Всего расходов</t>
  </si>
  <si>
    <t>Дефицит (-) / Профицит (+)</t>
  </si>
  <si>
    <t>Источники финансирования дефицита</t>
  </si>
  <si>
    <t>Изменение остатков средств бюджета</t>
  </si>
  <si>
    <t xml:space="preserve">     -увеличение остатков средств бюджета</t>
  </si>
  <si>
    <t xml:space="preserve">     -уменьшение остатков средств бюджета</t>
  </si>
  <si>
    <t xml:space="preserve">      -размещение государственных ценных бумаг</t>
  </si>
  <si>
    <t xml:space="preserve">      -погашение государственных ценных бумаг </t>
  </si>
  <si>
    <t>Кредиты кредитных организаций в валюте Российской Федерации</t>
  </si>
  <si>
    <t xml:space="preserve">      - получение кредитов</t>
  </si>
  <si>
    <t xml:space="preserve">      -погашение кредитов</t>
  </si>
  <si>
    <t>Бюджетные кредиты от других бюджетов бюджетной системы Российской Федерации в валюте Российской Федерации</t>
  </si>
  <si>
    <t xml:space="preserve"> Бюджетные кредиты, предоставленные бюджетам МО и юридическим лицам</t>
  </si>
  <si>
    <t xml:space="preserve">      -возврат бюджетных кредитов</t>
  </si>
  <si>
    <t xml:space="preserve">      -выдача бюджетных кредитов</t>
  </si>
  <si>
    <t xml:space="preserve">      - погашение кредитов</t>
  </si>
  <si>
    <t xml:space="preserve"> Государственные ценные бумаги, номинальная  стоимость которых указана в валюте Российской Федерации</t>
  </si>
  <si>
    <t>ВСЕГО РАСХОДОВ</t>
  </si>
  <si>
    <t>ВСЕГО ДОХОДОВ</t>
  </si>
  <si>
    <t>консолидированный бюджет</t>
  </si>
  <si>
    <t>Прогноз консолидированного бюджета Красноярского края на 2021-2023 годы</t>
  </si>
  <si>
    <t>тыс. руб.</t>
  </si>
  <si>
    <t xml:space="preserve">      - привлечение кредитов</t>
  </si>
  <si>
    <t>РАСХОДЫ</t>
  </si>
  <si>
    <t>Прогнозируемый общий объем доходов, общий объем расходов, дефицита  консолидированного бюджета Козульского района на 2024 год и плановый период 2025-2026 годов</t>
  </si>
  <si>
    <t>2024 год</t>
  </si>
  <si>
    <t>2025 год</t>
  </si>
  <si>
    <t>2026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</si>
</sst>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_р_._-;\-* #,##0_р_._-;_-* &quot;-&quot;_р_._-;_-@_-"/>
    <numFmt numFmtId="165" formatCode="_-* #,##0.00_р_._-;\-* #,##0.00_р_._-;_-* &quot;-&quot;??_р_._-;_-@_-"/>
    <numFmt numFmtId="166" formatCode="#,##0.0"/>
    <numFmt numFmtId="167" formatCode="_(* #,##0.00_);_(* \(#,##0.00\);_(* &quot;-&quot;??_);_(@_)"/>
  </numFmts>
  <fonts count="35" x14ac:knownFonts="1">
    <font>
      <sz val="10"/>
      <name val="Arial Cyr"/>
      <charset val="204"/>
    </font>
    <font>
      <sz val="10"/>
      <name val="Arial Cyr"/>
      <charset val="204"/>
    </font>
    <font>
      <sz val="10"/>
      <name val="Helv"/>
      <charset val="204"/>
    </font>
    <font>
      <sz val="1"/>
      <color indexed="16"/>
      <name val="Courier"/>
      <family val="3"/>
    </font>
    <font>
      <b/>
      <sz val="1"/>
      <color indexed="16"/>
      <name val="Courier"/>
      <family val="3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i/>
      <sz val="1"/>
      <color indexed="16"/>
      <name val="Courier"/>
      <family val="3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 Cyr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62">
    <xf numFmtId="0" fontId="0" fillId="0" borderId="0"/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1">
      <protection locked="0"/>
    </xf>
    <xf numFmtId="0" fontId="4" fillId="0" borderId="0">
      <protection locked="0"/>
    </xf>
    <xf numFmtId="0" fontId="4" fillId="0" borderId="0">
      <protection locked="0"/>
    </xf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3" fillId="0" borderId="0">
      <protection locked="0"/>
    </xf>
    <xf numFmtId="0" fontId="3" fillId="0" borderId="0">
      <protection locked="0"/>
    </xf>
    <xf numFmtId="0" fontId="7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7" fillId="0" borderId="0">
      <protection locked="0"/>
    </xf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8" fillId="7" borderId="2" applyNumberFormat="0" applyAlignment="0" applyProtection="0"/>
    <xf numFmtId="0" fontId="9" fillId="20" borderId="3" applyNumberFormat="0" applyAlignment="0" applyProtection="0"/>
    <xf numFmtId="0" fontId="10" fillId="20" borderId="2" applyNumberFormat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7" applyNumberFormat="0" applyFill="0" applyAlignment="0" applyProtection="0"/>
    <xf numFmtId="0" fontId="15" fillId="21" borderId="8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32" fillId="0" borderId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1" fillId="23" borderId="9" applyNumberFormat="0" applyFont="0" applyAlignment="0" applyProtection="0"/>
    <xf numFmtId="0" fontId="20" fillId="0" borderId="10" applyNumberFormat="0" applyFill="0" applyAlignment="0" applyProtection="0"/>
    <xf numFmtId="0" fontId="2" fillId="0" borderId="0"/>
    <xf numFmtId="0" fontId="2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32" fillId="0" borderId="0" applyFont="0" applyFill="0" applyBorder="0" applyAlignment="0" applyProtection="0"/>
    <xf numFmtId="0" fontId="22" fillId="4" borderId="0" applyNumberFormat="0" applyBorder="0" applyAlignment="0" applyProtection="0"/>
    <xf numFmtId="0" fontId="3" fillId="0" borderId="0">
      <protection locked="0"/>
    </xf>
  </cellStyleXfs>
  <cellXfs count="86">
    <xf numFmtId="0" fontId="0" fillId="0" borderId="0" xfId="0"/>
    <xf numFmtId="0" fontId="24" fillId="0" borderId="0" xfId="0" applyFont="1"/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166" fontId="25" fillId="0" borderId="13" xfId="0" applyNumberFormat="1" applyFont="1" applyFill="1" applyBorder="1" applyAlignment="1">
      <alignment wrapText="1"/>
    </xf>
    <xf numFmtId="166" fontId="31" fillId="0" borderId="13" xfId="0" applyNumberFormat="1" applyFont="1" applyFill="1" applyBorder="1" applyAlignment="1">
      <alignment wrapText="1"/>
    </xf>
    <xf numFmtId="0" fontId="24" fillId="0" borderId="0" xfId="0" applyFont="1" applyAlignment="1">
      <alignment wrapText="1"/>
    </xf>
    <xf numFmtId="0" fontId="0" fillId="0" borderId="0" xfId="0" applyFill="1" applyAlignment="1">
      <alignment horizontal="left" vertical="justify"/>
    </xf>
    <xf numFmtId="0" fontId="24" fillId="0" borderId="0" xfId="0" applyFont="1" applyFill="1"/>
    <xf numFmtId="166" fontId="26" fillId="0" borderId="13" xfId="0" applyNumberFormat="1" applyFont="1" applyFill="1" applyBorder="1" applyAlignment="1">
      <alignment horizontal="right"/>
    </xf>
    <xf numFmtId="0" fontId="28" fillId="0" borderId="0" xfId="0" applyFont="1" applyFill="1"/>
    <xf numFmtId="0" fontId="24" fillId="0" borderId="0" xfId="0" applyFont="1" applyFill="1" applyAlignment="1"/>
    <xf numFmtId="0" fontId="26" fillId="0" borderId="0" xfId="0" applyFont="1" applyFill="1"/>
    <xf numFmtId="166" fontId="24" fillId="0" borderId="0" xfId="0" applyNumberFormat="1" applyFont="1"/>
    <xf numFmtId="0" fontId="26" fillId="0" borderId="13" xfId="0" applyFont="1" applyFill="1" applyBorder="1" applyAlignment="1">
      <alignment wrapText="1"/>
    </xf>
    <xf numFmtId="166" fontId="26" fillId="0" borderId="13" xfId="0" applyNumberFormat="1" applyFont="1" applyFill="1" applyBorder="1" applyAlignment="1">
      <alignment wrapText="1"/>
    </xf>
    <xf numFmtId="166" fontId="25" fillId="0" borderId="11" xfId="0" applyNumberFormat="1" applyFont="1" applyFill="1" applyBorder="1" applyAlignment="1">
      <alignment wrapText="1"/>
    </xf>
    <xf numFmtId="166" fontId="25" fillId="0" borderId="24" xfId="0" applyNumberFormat="1" applyFont="1" applyFill="1" applyBorder="1" applyAlignment="1">
      <alignment wrapText="1"/>
    </xf>
    <xf numFmtId="166" fontId="26" fillId="0" borderId="20" xfId="0" applyNumberFormat="1" applyFont="1" applyFill="1" applyBorder="1" applyAlignment="1">
      <alignment wrapText="1"/>
    </xf>
    <xf numFmtId="166" fontId="26" fillId="0" borderId="28" xfId="0" applyNumberFormat="1" applyFont="1" applyFill="1" applyBorder="1" applyAlignment="1">
      <alignment wrapText="1"/>
    </xf>
    <xf numFmtId="166" fontId="26" fillId="0" borderId="25" xfId="0" applyNumberFormat="1" applyFont="1" applyFill="1" applyBorder="1" applyAlignment="1">
      <alignment wrapText="1"/>
    </xf>
    <xf numFmtId="0" fontId="24" fillId="24" borderId="0" xfId="0" applyNumberFormat="1" applyFont="1" applyFill="1" applyAlignment="1">
      <alignment wrapText="1"/>
    </xf>
    <xf numFmtId="166" fontId="26" fillId="0" borderId="32" xfId="0" applyNumberFormat="1" applyFont="1" applyFill="1" applyBorder="1" applyAlignment="1">
      <alignment wrapText="1"/>
    </xf>
    <xf numFmtId="166" fontId="26" fillId="0" borderId="34" xfId="0" applyNumberFormat="1" applyFont="1" applyFill="1" applyBorder="1" applyAlignment="1">
      <alignment wrapText="1"/>
    </xf>
    <xf numFmtId="0" fontId="27" fillId="0" borderId="13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wrapText="1"/>
    </xf>
    <xf numFmtId="0" fontId="29" fillId="0" borderId="13" xfId="0" applyFont="1" applyFill="1" applyBorder="1" applyAlignment="1">
      <alignment wrapText="1"/>
    </xf>
    <xf numFmtId="0" fontId="30" fillId="0" borderId="13" xfId="0" applyFont="1" applyFill="1" applyBorder="1" applyAlignment="1">
      <alignment wrapText="1"/>
    </xf>
    <xf numFmtId="49" fontId="24" fillId="0" borderId="13" xfId="0" applyNumberFormat="1" applyFont="1" applyFill="1" applyBorder="1" applyAlignment="1">
      <alignment wrapText="1"/>
    </xf>
    <xf numFmtId="0" fontId="24" fillId="0" borderId="13" xfId="0" applyFont="1" applyFill="1" applyBorder="1" applyAlignment="1">
      <alignment wrapText="1"/>
    </xf>
    <xf numFmtId="0" fontId="30" fillId="0" borderId="13" xfId="0" applyFont="1" applyFill="1" applyBorder="1" applyAlignment="1">
      <alignment vertical="center" wrapText="1"/>
    </xf>
    <xf numFmtId="0" fontId="28" fillId="0" borderId="13" xfId="0" applyFont="1" applyFill="1" applyBorder="1" applyAlignment="1">
      <alignment wrapText="1"/>
    </xf>
    <xf numFmtId="0" fontId="26" fillId="0" borderId="13" xfId="0" applyFont="1" applyFill="1" applyBorder="1" applyAlignment="1">
      <alignment horizontal="center" vertical="center" wrapText="1"/>
    </xf>
    <xf numFmtId="166" fontId="26" fillId="0" borderId="13" xfId="0" applyNumberFormat="1" applyFont="1" applyFill="1" applyBorder="1" applyAlignment="1">
      <alignment vertical="top"/>
    </xf>
    <xf numFmtId="166" fontId="25" fillId="0" borderId="12" xfId="0" applyNumberFormat="1" applyFont="1" applyFill="1" applyBorder="1" applyAlignment="1">
      <alignment wrapText="1"/>
    </xf>
    <xf numFmtId="166" fontId="25" fillId="0" borderId="23" xfId="0" applyNumberFormat="1" applyFont="1" applyFill="1" applyBorder="1" applyAlignment="1">
      <alignment wrapText="1"/>
    </xf>
    <xf numFmtId="166" fontId="25" fillId="0" borderId="37" xfId="0" applyNumberFormat="1" applyFont="1" applyFill="1" applyBorder="1" applyAlignment="1">
      <alignment wrapText="1"/>
    </xf>
    <xf numFmtId="166" fontId="26" fillId="0" borderId="38" xfId="0" applyNumberFormat="1" applyFont="1" applyFill="1" applyBorder="1" applyAlignment="1">
      <alignment wrapText="1"/>
    </xf>
    <xf numFmtId="166" fontId="26" fillId="0" borderId="30" xfId="0" applyNumberFormat="1" applyFont="1" applyFill="1" applyBorder="1" applyAlignment="1">
      <alignment wrapText="1"/>
    </xf>
    <xf numFmtId="166" fontId="24" fillId="0" borderId="0" xfId="0" applyNumberFormat="1" applyFont="1" applyFill="1"/>
    <xf numFmtId="166" fontId="25" fillId="0" borderId="39" xfId="0" applyNumberFormat="1" applyFont="1" applyFill="1" applyBorder="1" applyAlignment="1">
      <alignment wrapText="1"/>
    </xf>
    <xf numFmtId="166" fontId="25" fillId="0" borderId="40" xfId="0" applyNumberFormat="1" applyFont="1" applyFill="1" applyBorder="1" applyAlignment="1">
      <alignment wrapText="1"/>
    </xf>
    <xf numFmtId="166" fontId="26" fillId="0" borderId="22" xfId="0" applyNumberFormat="1" applyFont="1" applyFill="1" applyBorder="1" applyAlignment="1">
      <alignment wrapText="1"/>
    </xf>
    <xf numFmtId="0" fontId="24" fillId="0" borderId="14" xfId="0" applyFont="1" applyBorder="1" applyAlignment="1">
      <alignment wrapText="1"/>
    </xf>
    <xf numFmtId="0" fontId="24" fillId="0" borderId="15" xfId="0" applyFont="1" applyBorder="1" applyAlignment="1">
      <alignment wrapText="1"/>
    </xf>
    <xf numFmtId="166" fontId="26" fillId="0" borderId="26" xfId="0" applyNumberFormat="1" applyFont="1" applyFill="1" applyBorder="1" applyAlignment="1">
      <alignment wrapText="1"/>
    </xf>
    <xf numFmtId="0" fontId="24" fillId="0" borderId="39" xfId="0" applyFont="1" applyBorder="1" applyAlignment="1">
      <alignment wrapText="1"/>
    </xf>
    <xf numFmtId="0" fontId="25" fillId="0" borderId="18" xfId="0" applyFont="1" applyFill="1" applyBorder="1" applyAlignment="1">
      <alignment wrapText="1"/>
    </xf>
    <xf numFmtId="0" fontId="26" fillId="0" borderId="19" xfId="0" applyFont="1" applyFill="1" applyBorder="1" applyAlignment="1">
      <alignment wrapText="1"/>
    </xf>
    <xf numFmtId="0" fontId="26" fillId="0" borderId="21" xfId="0" applyFont="1" applyFill="1" applyBorder="1" applyAlignment="1">
      <alignment wrapText="1"/>
    </xf>
    <xf numFmtId="0" fontId="25" fillId="0" borderId="16" xfId="0" applyFont="1" applyFill="1" applyBorder="1" applyAlignment="1">
      <alignment wrapText="1"/>
    </xf>
    <xf numFmtId="0" fontId="27" fillId="0" borderId="35" xfId="0" applyFont="1" applyFill="1" applyBorder="1" applyAlignment="1">
      <alignment horizontal="center" vertical="center" wrapText="1"/>
    </xf>
    <xf numFmtId="0" fontId="27" fillId="0" borderId="42" xfId="0" applyFont="1" applyFill="1" applyBorder="1" applyAlignment="1">
      <alignment horizontal="center" vertical="center" wrapText="1"/>
    </xf>
    <xf numFmtId="0" fontId="27" fillId="0" borderId="36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25" fillId="0" borderId="22" xfId="0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center" vertical="center" wrapText="1"/>
    </xf>
    <xf numFmtId="166" fontId="31" fillId="0" borderId="26" xfId="0" applyNumberFormat="1" applyFont="1" applyFill="1" applyBorder="1" applyAlignment="1">
      <alignment wrapText="1"/>
    </xf>
    <xf numFmtId="166" fontId="31" fillId="0" borderId="22" xfId="0" applyNumberFormat="1" applyFont="1" applyFill="1" applyBorder="1" applyAlignment="1">
      <alignment wrapText="1"/>
    </xf>
    <xf numFmtId="0" fontId="29" fillId="0" borderId="41" xfId="0" applyFont="1" applyFill="1" applyBorder="1" applyAlignment="1">
      <alignment vertical="top" wrapText="1"/>
    </xf>
    <xf numFmtId="0" fontId="30" fillId="0" borderId="21" xfId="0" applyFont="1" applyFill="1" applyBorder="1" applyAlignment="1">
      <alignment vertical="top" wrapText="1"/>
    </xf>
    <xf numFmtId="49" fontId="24" fillId="0" borderId="21" xfId="0" applyNumberFormat="1" applyFont="1" applyFill="1" applyBorder="1" applyAlignment="1">
      <alignment vertical="top" wrapText="1"/>
    </xf>
    <xf numFmtId="0" fontId="24" fillId="0" borderId="21" xfId="0" applyFont="1" applyFill="1" applyBorder="1" applyAlignment="1">
      <alignment vertical="top" wrapText="1"/>
    </xf>
    <xf numFmtId="0" fontId="28" fillId="0" borderId="21" xfId="0" applyFont="1" applyFill="1" applyBorder="1" applyAlignment="1">
      <alignment vertical="top" wrapText="1"/>
    </xf>
    <xf numFmtId="0" fontId="24" fillId="0" borderId="16" xfId="0" applyFont="1" applyFill="1" applyBorder="1" applyAlignment="1">
      <alignment vertical="top" wrapText="1"/>
    </xf>
    <xf numFmtId="166" fontId="31" fillId="0" borderId="26" xfId="0" applyNumberFormat="1" applyFont="1" applyFill="1" applyBorder="1" applyAlignment="1">
      <alignment vertical="top" wrapText="1"/>
    </xf>
    <xf numFmtId="166" fontId="31" fillId="0" borderId="13" xfId="0" applyNumberFormat="1" applyFont="1" applyFill="1" applyBorder="1" applyAlignment="1">
      <alignment vertical="top" wrapText="1"/>
    </xf>
    <xf numFmtId="166" fontId="31" fillId="0" borderId="22" xfId="0" applyNumberFormat="1" applyFont="1" applyFill="1" applyBorder="1" applyAlignment="1">
      <alignment vertical="top" wrapText="1"/>
    </xf>
    <xf numFmtId="0" fontId="24" fillId="0" borderId="0" xfId="0" applyFont="1" applyFill="1" applyAlignment="1">
      <alignment vertical="top"/>
    </xf>
    <xf numFmtId="0" fontId="23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right" vertical="center" wrapText="1"/>
    </xf>
    <xf numFmtId="0" fontId="33" fillId="0" borderId="29" xfId="0" applyFont="1" applyFill="1" applyBorder="1" applyAlignment="1">
      <alignment horizontal="center" vertical="center" wrapText="1"/>
    </xf>
    <xf numFmtId="0" fontId="34" fillId="0" borderId="30" xfId="0" applyFont="1" applyBorder="1"/>
    <xf numFmtId="0" fontId="33" fillId="0" borderId="33" xfId="0" applyFont="1" applyFill="1" applyBorder="1" applyAlignment="1">
      <alignment horizontal="center" vertical="center" wrapText="1"/>
    </xf>
    <xf numFmtId="0" fontId="0" fillId="0" borderId="27" xfId="0" applyBorder="1" applyAlignment="1">
      <alignment vertical="center"/>
    </xf>
    <xf numFmtId="0" fontId="0" fillId="0" borderId="26" xfId="0" applyBorder="1" applyAlignment="1">
      <alignment vertical="center"/>
    </xf>
    <xf numFmtId="0" fontId="25" fillId="0" borderId="13" xfId="0" applyFont="1" applyFill="1" applyBorder="1" applyAlignment="1">
      <alignment horizontal="center" vertical="justify" wrapText="1"/>
    </xf>
    <xf numFmtId="0" fontId="25" fillId="0" borderId="13" xfId="0" applyFont="1" applyFill="1" applyBorder="1" applyAlignment="1">
      <alignment horizontal="center" wrapText="1"/>
    </xf>
    <xf numFmtId="0" fontId="23" fillId="0" borderId="0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justify" wrapText="1"/>
    </xf>
    <xf numFmtId="0" fontId="25" fillId="0" borderId="0" xfId="0" applyFont="1" applyFill="1" applyBorder="1" applyAlignment="1">
      <alignment horizontal="center" vertical="justify" wrapText="1"/>
    </xf>
    <xf numFmtId="0" fontId="25" fillId="0" borderId="31" xfId="0" applyFont="1" applyFill="1" applyBorder="1" applyAlignment="1">
      <alignment horizontal="center" vertical="justify" wrapText="1"/>
    </xf>
    <xf numFmtId="0" fontId="23" fillId="0" borderId="34" xfId="0" applyFont="1" applyFill="1" applyBorder="1" applyAlignment="1">
      <alignment horizontal="center" wrapText="1"/>
    </xf>
    <xf numFmtId="0" fontId="23" fillId="0" borderId="28" xfId="0" applyFont="1" applyFill="1" applyBorder="1" applyAlignment="1">
      <alignment horizontal="center" wrapText="1"/>
    </xf>
    <xf numFmtId="0" fontId="25" fillId="0" borderId="19" xfId="0" applyFont="1" applyFill="1" applyBorder="1" applyAlignment="1">
      <alignment horizontal="center" vertical="center" wrapText="1"/>
    </xf>
    <xf numFmtId="0" fontId="25" fillId="0" borderId="43" xfId="0" applyFont="1" applyFill="1" applyBorder="1" applyAlignment="1">
      <alignment horizontal="center" vertical="center" wrapText="1"/>
    </xf>
  </cellXfs>
  <cellStyles count="62">
    <cellStyle name="”€ќђќ‘ћ‚›‰" xfId="1" xr:uid="{00000000-0005-0000-0000-000000000000}"/>
    <cellStyle name="”€љ‘€ђћ‚ђќќ›‰" xfId="2" xr:uid="{00000000-0005-0000-0000-000001000000}"/>
    <cellStyle name="„…ќ…†ќ›‰" xfId="3" xr:uid="{00000000-0005-0000-0000-000002000000}"/>
    <cellStyle name="„ђ’ђ" xfId="4" xr:uid="{00000000-0005-0000-0000-000003000000}"/>
    <cellStyle name="€’ћѓћ‚›‰" xfId="5" xr:uid="{00000000-0005-0000-0000-000004000000}"/>
    <cellStyle name="‡ђѓћ‹ћ‚ћљ1" xfId="6" xr:uid="{00000000-0005-0000-0000-000005000000}"/>
    <cellStyle name="‡ђѓћ‹ћ‚ћљ2" xfId="7" xr:uid="{00000000-0005-0000-0000-000006000000}"/>
    <cellStyle name="20% — акцент1" xfId="8" builtinId="30" customBuiltin="1"/>
    <cellStyle name="20% — акцент2" xfId="9" builtinId="34" customBuiltin="1"/>
    <cellStyle name="20% — акцент3" xfId="10" builtinId="38" customBuiltin="1"/>
    <cellStyle name="20% — акцент4" xfId="11" builtinId="42" customBuiltin="1"/>
    <cellStyle name="20% — акцент5" xfId="12" builtinId="46" customBuiltin="1"/>
    <cellStyle name="20% — акцент6" xfId="13" builtinId="50" customBuiltin="1"/>
    <cellStyle name="40% — акцент1" xfId="14" builtinId="31" customBuiltin="1"/>
    <cellStyle name="40% — акцент2" xfId="15" builtinId="35" customBuiltin="1"/>
    <cellStyle name="40% — акцент3" xfId="16" builtinId="39" customBuiltin="1"/>
    <cellStyle name="40% — акцент4" xfId="17" builtinId="43" customBuiltin="1"/>
    <cellStyle name="40% — акцент5" xfId="18" builtinId="47" customBuiltin="1"/>
    <cellStyle name="40% — акцент6" xfId="19" builtinId="51" customBuiltin="1"/>
    <cellStyle name="60% — акцент1" xfId="20" builtinId="32" customBuiltin="1"/>
    <cellStyle name="60% — акцент2" xfId="21" builtinId="36" customBuiltin="1"/>
    <cellStyle name="60% — акцент3" xfId="22" builtinId="40" customBuiltin="1"/>
    <cellStyle name="60% — акцент4" xfId="23" builtinId="44" customBuiltin="1"/>
    <cellStyle name="60% — акцент5" xfId="24" builtinId="48" customBuiltin="1"/>
    <cellStyle name="60% — акцент6" xfId="25" builtinId="52" customBuiltin="1"/>
    <cellStyle name="F2" xfId="26" xr:uid="{00000000-0005-0000-0000-000019000000}"/>
    <cellStyle name="F3" xfId="27" xr:uid="{00000000-0005-0000-0000-00001A000000}"/>
    <cellStyle name="F4" xfId="28" xr:uid="{00000000-0005-0000-0000-00001B000000}"/>
    <cellStyle name="F5" xfId="29" xr:uid="{00000000-0005-0000-0000-00001C000000}"/>
    <cellStyle name="F6" xfId="30" xr:uid="{00000000-0005-0000-0000-00001D000000}"/>
    <cellStyle name="F7" xfId="31" xr:uid="{00000000-0005-0000-0000-00001E000000}"/>
    <cellStyle name="F8" xfId="32" xr:uid="{00000000-0005-0000-0000-00001F000000}"/>
    <cellStyle name="Акцент1" xfId="33" builtinId="29" customBuiltin="1"/>
    <cellStyle name="Акцент2" xfId="34" builtinId="33" customBuiltin="1"/>
    <cellStyle name="Акцент3" xfId="35" builtinId="37" customBuiltin="1"/>
    <cellStyle name="Акцент4" xfId="36" builtinId="41" customBuiltin="1"/>
    <cellStyle name="Акцент5" xfId="37" builtinId="45" customBuiltin="1"/>
    <cellStyle name="Акцент6" xfId="38" builtinId="49" customBuiltin="1"/>
    <cellStyle name="Ввод " xfId="39" builtinId="20" customBuiltin="1"/>
    <cellStyle name="Вывод" xfId="40" builtinId="21" customBuiltin="1"/>
    <cellStyle name="Вычисление" xfId="41" builtinId="22" customBuiltin="1"/>
    <cellStyle name="Заголовок 1" xfId="42" builtinId="16" customBuiltin="1"/>
    <cellStyle name="Заголовок 2" xfId="43" builtinId="17" customBuiltin="1"/>
    <cellStyle name="Заголовок 3" xfId="44" builtinId="18" customBuiltin="1"/>
    <cellStyle name="Заголовок 4" xfId="45" builtinId="19" customBuiltin="1"/>
    <cellStyle name="Итог" xfId="46" builtinId="25" customBuiltin="1"/>
    <cellStyle name="Контрольная ячейка" xfId="47" builtinId="23" customBuiltin="1"/>
    <cellStyle name="Название" xfId="48" builtinId="15" customBuiltin="1"/>
    <cellStyle name="Нейтральный" xfId="49" builtinId="28" customBuiltin="1"/>
    <cellStyle name="Обычный" xfId="0" builtinId="0"/>
    <cellStyle name="Обычный 2" xfId="50" xr:uid="{00000000-0005-0000-0000-000032000000}"/>
    <cellStyle name="Плохой" xfId="51" builtinId="27" customBuiltin="1"/>
    <cellStyle name="Пояснение" xfId="52" builtinId="53" customBuiltin="1"/>
    <cellStyle name="Примечание" xfId="53" builtinId="10" customBuiltin="1"/>
    <cellStyle name="Связанная ячейка" xfId="54" builtinId="24" customBuiltin="1"/>
    <cellStyle name="Стиль 1" xfId="55" xr:uid="{00000000-0005-0000-0000-000037000000}"/>
    <cellStyle name="Текст предупреждения" xfId="56" builtinId="11" customBuiltin="1"/>
    <cellStyle name="Тысячи [0]_перечис.11" xfId="57" xr:uid="{00000000-0005-0000-0000-000039000000}"/>
    <cellStyle name="Тысячи_перечис.11" xfId="58" xr:uid="{00000000-0005-0000-0000-00003A000000}"/>
    <cellStyle name="Финансовый 2" xfId="59" xr:uid="{00000000-0005-0000-0000-00003B000000}"/>
    <cellStyle name="Хороший" xfId="60" builtinId="26" customBuiltin="1"/>
    <cellStyle name="Џђћ–…ќ’ќ›‰" xfId="61" xr:uid="{00000000-0005-0000-0000-00003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6"/>
  <sheetViews>
    <sheetView view="pageBreakPreview" zoomScaleNormal="78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42" sqref="B42"/>
    </sheetView>
  </sheetViews>
  <sheetFormatPr defaultColWidth="9.140625" defaultRowHeight="12.75" x14ac:dyDescent="0.2"/>
  <cols>
    <col min="1" max="1" width="48" style="6" customWidth="1"/>
    <col min="2" max="2" width="20.85546875" style="6" customWidth="1"/>
    <col min="3" max="3" width="18.5703125" style="6" customWidth="1"/>
    <col min="4" max="4" width="19.5703125" style="6" customWidth="1"/>
    <col min="5" max="5" width="11.28515625" style="1" customWidth="1"/>
    <col min="6" max="16384" width="9.140625" style="1"/>
  </cols>
  <sheetData>
    <row r="1" spans="1:4" ht="43.5" customHeight="1" x14ac:dyDescent="0.2">
      <c r="A1" s="78" t="s">
        <v>40</v>
      </c>
      <c r="B1" s="78"/>
      <c r="C1" s="78"/>
      <c r="D1" s="78"/>
    </row>
    <row r="2" spans="1:4" ht="29.25" customHeight="1" x14ac:dyDescent="0.2">
      <c r="A2" s="71" t="s">
        <v>0</v>
      </c>
      <c r="B2" s="73" t="s">
        <v>39</v>
      </c>
      <c r="C2" s="74"/>
      <c r="D2" s="75"/>
    </row>
    <row r="3" spans="1:4" s="2" customFormat="1" ht="19.5" customHeight="1" x14ac:dyDescent="0.2">
      <c r="A3" s="72"/>
      <c r="B3" s="32">
        <v>2021</v>
      </c>
      <c r="C3" s="32">
        <v>2022</v>
      </c>
      <c r="D3" s="32">
        <v>2023</v>
      </c>
    </row>
    <row r="4" spans="1:4" s="3" customFormat="1" ht="18" customHeight="1" x14ac:dyDescent="0.2">
      <c r="A4" s="24">
        <v>1</v>
      </c>
      <c r="B4" s="24">
        <v>2</v>
      </c>
      <c r="C4" s="24">
        <v>3</v>
      </c>
      <c r="D4" s="24">
        <v>4</v>
      </c>
    </row>
    <row r="5" spans="1:4" s="7" customFormat="1" ht="17.25" customHeight="1" x14ac:dyDescent="0.2">
      <c r="A5" s="76" t="s">
        <v>1</v>
      </c>
      <c r="B5" s="76"/>
      <c r="C5" s="76"/>
      <c r="D5" s="76"/>
    </row>
    <row r="6" spans="1:4" s="8" customFormat="1" ht="21.75" customHeight="1" x14ac:dyDescent="0.25">
      <c r="A6" s="14" t="s">
        <v>2</v>
      </c>
      <c r="B6" s="15">
        <v>278134288.00363445</v>
      </c>
      <c r="C6" s="15">
        <v>288672081</v>
      </c>
      <c r="D6" s="15">
        <v>302518356.5</v>
      </c>
    </row>
    <row r="7" spans="1:4" s="8" customFormat="1" ht="18" customHeight="1" x14ac:dyDescent="0.25">
      <c r="A7" s="14" t="s">
        <v>3</v>
      </c>
      <c r="B7" s="15">
        <v>34609164.700000003</v>
      </c>
      <c r="C7" s="15">
        <v>35323808.699999996</v>
      </c>
      <c r="D7" s="15">
        <v>6038690.2000000002</v>
      </c>
    </row>
    <row r="8" spans="1:4" s="10" customFormat="1" ht="21" customHeight="1" x14ac:dyDescent="0.25">
      <c r="A8" s="25" t="s">
        <v>38</v>
      </c>
      <c r="B8" s="4">
        <f>B6+B7</f>
        <v>312743452.70363444</v>
      </c>
      <c r="C8" s="4">
        <f t="shared" ref="C8:D8" si="0">C6+C7</f>
        <v>323995889.69999999</v>
      </c>
      <c r="D8" s="4">
        <f t="shared" si="0"/>
        <v>308557046.69999999</v>
      </c>
    </row>
    <row r="9" spans="1:4" s="11" customFormat="1" ht="4.1500000000000004" customHeight="1" x14ac:dyDescent="0.25">
      <c r="A9" s="77"/>
      <c r="B9" s="77"/>
      <c r="C9" s="77"/>
      <c r="D9" s="77"/>
    </row>
    <row r="10" spans="1:4" s="8" customFormat="1" ht="19.5" hidden="1" customHeight="1" x14ac:dyDescent="0.25">
      <c r="A10" s="14" t="s">
        <v>6</v>
      </c>
      <c r="B10" s="15">
        <v>17785735.5</v>
      </c>
      <c r="C10" s="15">
        <v>17753074.899999999</v>
      </c>
      <c r="D10" s="15">
        <v>17553156.800000001</v>
      </c>
    </row>
    <row r="11" spans="1:4" s="8" customFormat="1" ht="19.5" hidden="1" customHeight="1" x14ac:dyDescent="0.25">
      <c r="A11" s="14" t="s">
        <v>7</v>
      </c>
      <c r="B11" s="15">
        <v>132611.1</v>
      </c>
      <c r="C11" s="15">
        <v>116761.60000000001</v>
      </c>
      <c r="D11" s="15">
        <v>38670.300000000003</v>
      </c>
    </row>
    <row r="12" spans="1:4" s="8" customFormat="1" ht="35.25" hidden="1" customHeight="1" x14ac:dyDescent="0.25">
      <c r="A12" s="14" t="s">
        <v>8</v>
      </c>
      <c r="B12" s="15">
        <v>1038630.2</v>
      </c>
      <c r="C12" s="15">
        <v>1150602.8999999999</v>
      </c>
      <c r="D12" s="15">
        <v>992866.3</v>
      </c>
    </row>
    <row r="13" spans="1:4" s="8" customFormat="1" ht="20.25" hidden="1" customHeight="1" x14ac:dyDescent="0.25">
      <c r="A13" s="14" t="s">
        <v>9</v>
      </c>
      <c r="B13" s="15">
        <v>25046680.100000001</v>
      </c>
      <c r="C13" s="15">
        <v>23257360.800000001</v>
      </c>
      <c r="D13" s="15">
        <v>21714367.100000001</v>
      </c>
    </row>
    <row r="14" spans="1:4" s="8" customFormat="1" ht="18" hidden="1" customHeight="1" x14ac:dyDescent="0.25">
      <c r="A14" s="14" t="s">
        <v>10</v>
      </c>
      <c r="B14" s="15">
        <v>10834351.5</v>
      </c>
      <c r="C14" s="15">
        <v>10918898.699999999</v>
      </c>
      <c r="D14" s="15">
        <v>9271277.6999999993</v>
      </c>
    </row>
    <row r="15" spans="1:4" s="8" customFormat="1" ht="17.25" hidden="1" customHeight="1" x14ac:dyDescent="0.25">
      <c r="A15" s="14" t="s">
        <v>11</v>
      </c>
      <c r="B15" s="15">
        <v>628864.19999999995</v>
      </c>
      <c r="C15" s="15">
        <v>515431.5</v>
      </c>
      <c r="D15" s="15">
        <v>534227.5</v>
      </c>
    </row>
    <row r="16" spans="1:4" s="8" customFormat="1" ht="18" hidden="1" customHeight="1" x14ac:dyDescent="0.25">
      <c r="A16" s="14" t="s">
        <v>12</v>
      </c>
      <c r="B16" s="15">
        <v>53895443</v>
      </c>
      <c r="C16" s="15">
        <v>52273208.5</v>
      </c>
      <c r="D16" s="15">
        <v>49953661.200000003</v>
      </c>
    </row>
    <row r="17" spans="1:4" s="8" customFormat="1" ht="17.25" hidden="1" customHeight="1" x14ac:dyDescent="0.25">
      <c r="A17" s="14" t="s">
        <v>13</v>
      </c>
      <c r="B17" s="15">
        <v>4933157.2</v>
      </c>
      <c r="C17" s="15">
        <v>3973551.3</v>
      </c>
      <c r="D17" s="15">
        <v>3699413.2</v>
      </c>
    </row>
    <row r="18" spans="1:4" s="8" customFormat="1" ht="17.25" hidden="1" customHeight="1" x14ac:dyDescent="0.25">
      <c r="A18" s="14" t="s">
        <v>14</v>
      </c>
      <c r="B18" s="15">
        <v>12271046.5</v>
      </c>
      <c r="C18" s="15">
        <v>11187525.4</v>
      </c>
      <c r="D18" s="15">
        <v>10995488.300000001</v>
      </c>
    </row>
    <row r="19" spans="1:4" s="8" customFormat="1" ht="18" hidden="1" customHeight="1" x14ac:dyDescent="0.25">
      <c r="A19" s="14" t="s">
        <v>15</v>
      </c>
      <c r="B19" s="15">
        <v>58460607.5</v>
      </c>
      <c r="C19" s="15">
        <v>58497669.799999997</v>
      </c>
      <c r="D19" s="15">
        <v>51797047.399999999</v>
      </c>
    </row>
    <row r="20" spans="1:4" s="8" customFormat="1" ht="18.75" hidden="1" customHeight="1" x14ac:dyDescent="0.25">
      <c r="A20" s="14" t="s">
        <v>16</v>
      </c>
      <c r="B20" s="15">
        <v>7940239.5999999996</v>
      </c>
      <c r="C20" s="15">
        <v>5381568.5999999996</v>
      </c>
      <c r="D20" s="15">
        <v>4501854.0999999996</v>
      </c>
    </row>
    <row r="21" spans="1:4" s="8" customFormat="1" ht="16.5" hidden="1" customHeight="1" x14ac:dyDescent="0.25">
      <c r="A21" s="14" t="s">
        <v>17</v>
      </c>
      <c r="B21" s="15">
        <v>650803.9</v>
      </c>
      <c r="C21" s="15">
        <v>591932.5</v>
      </c>
      <c r="D21" s="15">
        <v>591932.5</v>
      </c>
    </row>
    <row r="22" spans="1:4" s="8" customFormat="1" ht="18" hidden="1" customHeight="1" x14ac:dyDescent="0.25">
      <c r="A22" s="14" t="s">
        <v>18</v>
      </c>
      <c r="B22" s="15">
        <v>8635165.4000000004</v>
      </c>
      <c r="C22" s="15">
        <v>9164567.9000000004</v>
      </c>
      <c r="D22" s="15">
        <v>9664479.9000000004</v>
      </c>
    </row>
    <row r="23" spans="1:4" s="8" customFormat="1" ht="19.5" hidden="1" customHeight="1" x14ac:dyDescent="0.25">
      <c r="A23" s="14" t="s">
        <v>5</v>
      </c>
      <c r="B23" s="15">
        <v>1336249.2</v>
      </c>
      <c r="C23" s="15">
        <v>1187183.2</v>
      </c>
      <c r="D23" s="15">
        <v>1177183.2</v>
      </c>
    </row>
    <row r="24" spans="1:4" s="8" customFormat="1" ht="20.25" hidden="1" customHeight="1" thickBot="1" x14ac:dyDescent="0.3">
      <c r="A24" s="14" t="s">
        <v>19</v>
      </c>
      <c r="B24" s="15">
        <v>64580199.800000004</v>
      </c>
      <c r="C24" s="15">
        <v>71374053.5</v>
      </c>
      <c r="D24" s="15">
        <v>75301240.799999997</v>
      </c>
    </row>
    <row r="25" spans="1:4" s="8" customFormat="1" ht="23.25" customHeight="1" x14ac:dyDescent="0.25">
      <c r="A25" s="25" t="s">
        <v>37</v>
      </c>
      <c r="B25" s="4" t="e">
        <f>#REF!</f>
        <v>#REF!</v>
      </c>
      <c r="C25" s="4" t="e">
        <f>#REF!</f>
        <v>#REF!</v>
      </c>
      <c r="D25" s="4" t="e">
        <f>#REF!</f>
        <v>#REF!</v>
      </c>
    </row>
    <row r="26" spans="1:4" s="12" customFormat="1" ht="21" customHeight="1" x14ac:dyDescent="0.25">
      <c r="A26" s="25" t="s">
        <v>21</v>
      </c>
      <c r="B26" s="4" t="e">
        <f>B8-B25</f>
        <v>#REF!</v>
      </c>
      <c r="C26" s="4" t="e">
        <f t="shared" ref="C26:D26" si="1">C8-C25</f>
        <v>#REF!</v>
      </c>
      <c r="D26" s="4" t="e">
        <f t="shared" si="1"/>
        <v>#REF!</v>
      </c>
    </row>
    <row r="27" spans="1:4" s="10" customFormat="1" ht="21.75" customHeight="1" x14ac:dyDescent="0.25">
      <c r="A27" s="26" t="s">
        <v>22</v>
      </c>
      <c r="B27" s="4" t="e">
        <f>B28+B31+B34+B37+B40</f>
        <v>#REF!</v>
      </c>
      <c r="C27" s="4" t="e">
        <f t="shared" ref="C27:D27" si="2">C28+C31+C34+C37+C40</f>
        <v>#REF!</v>
      </c>
      <c r="D27" s="4" t="e">
        <f t="shared" si="2"/>
        <v>#REF!</v>
      </c>
    </row>
    <row r="28" spans="1:4" s="10" customFormat="1" ht="18" customHeight="1" x14ac:dyDescent="0.25">
      <c r="A28" s="27" t="s">
        <v>23</v>
      </c>
      <c r="B28" s="5" t="e">
        <f>B29+B30</f>
        <v>#REF!</v>
      </c>
      <c r="C28" s="5" t="e">
        <f t="shared" ref="C28:D28" si="3">C29+C30</f>
        <v>#REF!</v>
      </c>
      <c r="D28" s="5" t="e">
        <f t="shared" si="3"/>
        <v>#REF!</v>
      </c>
    </row>
    <row r="29" spans="1:4" s="10" customFormat="1" ht="18.75" customHeight="1" x14ac:dyDescent="0.25">
      <c r="A29" s="28" t="s">
        <v>24</v>
      </c>
      <c r="B29" s="9">
        <f>(B8+B32+B35+B38+B41)*-1</f>
        <v>-386570073.60363448</v>
      </c>
      <c r="C29" s="9">
        <f t="shared" ref="C29:D29" si="4">(C8+C32+C35+C38+C41)*-1</f>
        <v>-360902245.5</v>
      </c>
      <c r="D29" s="9">
        <f t="shared" si="4"/>
        <v>-337273690.69999999</v>
      </c>
    </row>
    <row r="30" spans="1:4" s="10" customFormat="1" ht="21" customHeight="1" x14ac:dyDescent="0.25">
      <c r="A30" s="28" t="s">
        <v>25</v>
      </c>
      <c r="B30" s="15" t="e">
        <f>B25+B33+B36+B39+B42</f>
        <v>#REF!</v>
      </c>
      <c r="C30" s="15" t="e">
        <f t="shared" ref="C30:D30" si="5">C25+C33+C36+C39+C42</f>
        <v>#REF!</v>
      </c>
      <c r="D30" s="15" t="e">
        <f t="shared" si="5"/>
        <v>#REF!</v>
      </c>
    </row>
    <row r="31" spans="1:4" s="8" customFormat="1" ht="44.25" customHeight="1" x14ac:dyDescent="0.25">
      <c r="A31" s="27" t="s">
        <v>36</v>
      </c>
      <c r="B31" s="5">
        <f>B32-B33</f>
        <v>9697308.3000000007</v>
      </c>
      <c r="C31" s="5">
        <f t="shared" ref="C31:D31" si="6">C32-C33</f>
        <v>6927114.8000000007</v>
      </c>
      <c r="D31" s="5">
        <f t="shared" si="6"/>
        <v>-1262597</v>
      </c>
    </row>
    <row r="32" spans="1:4" ht="15.75" x14ac:dyDescent="0.2">
      <c r="A32" s="29" t="s">
        <v>26</v>
      </c>
      <c r="B32" s="33">
        <v>22655058.300000001</v>
      </c>
      <c r="C32" s="33">
        <v>20734864.800000001</v>
      </c>
      <c r="D32" s="33">
        <v>12545153</v>
      </c>
    </row>
    <row r="33" spans="1:4" ht="15.75" x14ac:dyDescent="0.2">
      <c r="A33" s="29" t="s">
        <v>27</v>
      </c>
      <c r="B33" s="33">
        <v>12957750</v>
      </c>
      <c r="C33" s="33">
        <v>13807750</v>
      </c>
      <c r="D33" s="33">
        <v>13807750</v>
      </c>
    </row>
    <row r="34" spans="1:4" ht="30.6" customHeight="1" x14ac:dyDescent="0.25">
      <c r="A34" s="30" t="s">
        <v>28</v>
      </c>
      <c r="B34" s="5">
        <f>B35-B36</f>
        <v>1171491</v>
      </c>
      <c r="C34" s="5">
        <f t="shared" ref="C34:D34" si="7">C35-C36</f>
        <v>1171491</v>
      </c>
      <c r="D34" s="5">
        <f t="shared" si="7"/>
        <v>1171491</v>
      </c>
    </row>
    <row r="35" spans="1:4" ht="18" customHeight="1" x14ac:dyDescent="0.2">
      <c r="A35" s="29" t="s">
        <v>29</v>
      </c>
      <c r="B35" s="33">
        <v>16171491</v>
      </c>
      <c r="C35" s="33">
        <v>16171491</v>
      </c>
      <c r="D35" s="33">
        <v>16171491</v>
      </c>
    </row>
    <row r="36" spans="1:4" ht="19.5" customHeight="1" x14ac:dyDescent="0.2">
      <c r="A36" s="29" t="s">
        <v>30</v>
      </c>
      <c r="B36" s="33">
        <v>15000000</v>
      </c>
      <c r="C36" s="33">
        <v>15000000</v>
      </c>
      <c r="D36" s="33">
        <v>15000000</v>
      </c>
    </row>
    <row r="37" spans="1:4" ht="45" customHeight="1" x14ac:dyDescent="0.25">
      <c r="A37" s="27" t="s">
        <v>31</v>
      </c>
      <c r="B37" s="5">
        <f>B38-B39</f>
        <v>-1171491</v>
      </c>
      <c r="C37" s="5">
        <f t="shared" ref="C37:D37" si="8">C38-C39</f>
        <v>-1171491</v>
      </c>
      <c r="D37" s="5">
        <f t="shared" si="8"/>
        <v>-1171491</v>
      </c>
    </row>
    <row r="38" spans="1:4" ht="16.5" customHeight="1" x14ac:dyDescent="0.2">
      <c r="A38" s="29" t="s">
        <v>29</v>
      </c>
      <c r="B38" s="33">
        <v>35000000</v>
      </c>
      <c r="C38" s="33">
        <v>0</v>
      </c>
      <c r="D38" s="33">
        <v>0</v>
      </c>
    </row>
    <row r="39" spans="1:4" ht="18.75" customHeight="1" x14ac:dyDescent="0.2">
      <c r="A39" s="29" t="s">
        <v>35</v>
      </c>
      <c r="B39" s="33">
        <v>36171491</v>
      </c>
      <c r="C39" s="33">
        <v>1171491</v>
      </c>
      <c r="D39" s="33">
        <v>1171491</v>
      </c>
    </row>
    <row r="40" spans="1:4" ht="27.6" customHeight="1" x14ac:dyDescent="0.25">
      <c r="A40" s="31" t="s">
        <v>32</v>
      </c>
      <c r="B40" s="4">
        <f>B41-B42</f>
        <v>71.599999999999994</v>
      </c>
      <c r="C40" s="4">
        <f t="shared" ref="C40:D40" si="9">C41-C42</f>
        <v>0</v>
      </c>
      <c r="D40" s="4">
        <f t="shared" si="9"/>
        <v>0</v>
      </c>
    </row>
    <row r="41" spans="1:4" ht="18.75" customHeight="1" x14ac:dyDescent="0.25">
      <c r="A41" s="29" t="s">
        <v>33</v>
      </c>
      <c r="B41" s="15">
        <v>71.599999999999994</v>
      </c>
      <c r="C41" s="15"/>
      <c r="D41" s="15"/>
    </row>
    <row r="42" spans="1:4" ht="17.45" customHeight="1" x14ac:dyDescent="0.25">
      <c r="A42" s="29" t="s">
        <v>34</v>
      </c>
      <c r="B42" s="14"/>
      <c r="C42" s="14"/>
      <c r="D42" s="14"/>
    </row>
    <row r="43" spans="1:4" ht="19.5" customHeight="1" x14ac:dyDescent="0.2"/>
    <row r="56" spans="1:9" s="6" customFormat="1" x14ac:dyDescent="0.2">
      <c r="A56" s="21"/>
      <c r="E56" s="1"/>
      <c r="F56" s="1"/>
      <c r="G56" s="1"/>
      <c r="H56" s="1"/>
      <c r="I56" s="1"/>
    </row>
  </sheetData>
  <mergeCells count="5">
    <mergeCell ref="A2:A3"/>
    <mergeCell ref="B2:D2"/>
    <mergeCell ref="A5:D5"/>
    <mergeCell ref="A9:D9"/>
    <mergeCell ref="A1:D1"/>
  </mergeCells>
  <pageMargins left="0.78740157480314965" right="0" top="0" bottom="0" header="0" footer="0"/>
  <pageSetup paperSize="9" scale="88" firstPageNumber="1726" orientation="portrait" r:id="rId1"/>
  <headerFooter alignWithMargins="0">
    <oddHeader>&amp;R&amp;11&amp;P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27"/>
  <sheetViews>
    <sheetView tabSelected="1" view="pageBreakPreview" zoomScaleNormal="100" zoomScaleSheetLayoutView="100" workbookViewId="0">
      <pane xSplit="1" ySplit="8" topLeftCell="B9" activePane="bottomRight" state="frozen"/>
      <selection pane="topRight" activeCell="B1" sqref="B1"/>
      <selection pane="bottomLeft" activeCell="A6" sqref="A6"/>
      <selection pane="bottomRight" activeCell="B18" sqref="B18"/>
    </sheetView>
  </sheetViews>
  <sheetFormatPr defaultColWidth="9.140625" defaultRowHeight="12.75" x14ac:dyDescent="0.2"/>
  <cols>
    <col min="1" max="1" width="44.28515625" style="6" customWidth="1"/>
    <col min="2" max="2" width="18" style="6" customWidth="1"/>
    <col min="3" max="3" width="16.85546875" style="6" customWidth="1"/>
    <col min="4" max="4" width="19.140625" style="6" customWidth="1"/>
    <col min="5" max="5" width="10.7109375" style="1" bestFit="1" customWidth="1"/>
    <col min="6" max="16384" width="9.140625" style="1"/>
  </cols>
  <sheetData>
    <row r="2" spans="1:4" ht="59.25" customHeight="1" x14ac:dyDescent="0.2">
      <c r="A2" s="78" t="s">
        <v>44</v>
      </c>
      <c r="B2" s="78"/>
      <c r="C2" s="78"/>
      <c r="D2" s="78"/>
    </row>
    <row r="3" spans="1:4" ht="14.25" customHeight="1" x14ac:dyDescent="0.2">
      <c r="A3" s="69"/>
      <c r="B3" s="69"/>
      <c r="C3" s="69"/>
      <c r="D3" s="69"/>
    </row>
    <row r="4" spans="1:4" ht="18" customHeight="1" thickBot="1" x14ac:dyDescent="0.25">
      <c r="A4" s="1"/>
      <c r="B4" s="69"/>
      <c r="C4" s="69"/>
      <c r="D4" s="70" t="s">
        <v>41</v>
      </c>
    </row>
    <row r="5" spans="1:4" ht="18.75" x14ac:dyDescent="0.3">
      <c r="A5" s="84" t="s">
        <v>0</v>
      </c>
      <c r="B5" s="82" t="s">
        <v>39</v>
      </c>
      <c r="C5" s="82"/>
      <c r="D5" s="83"/>
    </row>
    <row r="6" spans="1:4" s="2" customFormat="1" ht="15.75" x14ac:dyDescent="0.2">
      <c r="A6" s="85"/>
      <c r="B6" s="54" t="s">
        <v>45</v>
      </c>
      <c r="C6" s="54" t="s">
        <v>46</v>
      </c>
      <c r="D6" s="55" t="s">
        <v>47</v>
      </c>
    </row>
    <row r="7" spans="1:4" s="3" customFormat="1" thickBot="1" x14ac:dyDescent="0.25">
      <c r="A7" s="56">
        <v>1</v>
      </c>
      <c r="B7" s="51">
        <v>2</v>
      </c>
      <c r="C7" s="52">
        <v>3</v>
      </c>
      <c r="D7" s="53">
        <v>4</v>
      </c>
    </row>
    <row r="8" spans="1:4" s="7" customFormat="1" ht="16.5" thickBot="1" x14ac:dyDescent="0.25">
      <c r="A8" s="79" t="s">
        <v>1</v>
      </c>
      <c r="B8" s="80"/>
      <c r="C8" s="80"/>
      <c r="D8" s="81"/>
    </row>
    <row r="9" spans="1:4" s="8" customFormat="1" ht="19.5" customHeight="1" x14ac:dyDescent="0.25">
      <c r="A9" s="48" t="s">
        <v>2</v>
      </c>
      <c r="B9" s="23">
        <v>134221</v>
      </c>
      <c r="C9" s="18">
        <v>137462</v>
      </c>
      <c r="D9" s="19">
        <v>142838</v>
      </c>
    </row>
    <row r="10" spans="1:4" s="8" customFormat="1" ht="18.75" customHeight="1" x14ac:dyDescent="0.25">
      <c r="A10" s="49" t="s">
        <v>3</v>
      </c>
      <c r="B10" s="22">
        <v>660103</v>
      </c>
      <c r="C10" s="38">
        <v>610807</v>
      </c>
      <c r="D10" s="37">
        <v>601894</v>
      </c>
    </row>
    <row r="11" spans="1:4" s="10" customFormat="1" ht="21" customHeight="1" thickBot="1" x14ac:dyDescent="0.3">
      <c r="A11" s="50" t="s">
        <v>4</v>
      </c>
      <c r="B11" s="40">
        <f>B9+B10</f>
        <v>794324</v>
      </c>
      <c r="C11" s="40">
        <f t="shared" ref="C11:D11" si="0">C9+C10</f>
        <v>748269</v>
      </c>
      <c r="D11" s="40">
        <f t="shared" si="0"/>
        <v>744732</v>
      </c>
    </row>
    <row r="12" spans="1:4" s="11" customFormat="1" ht="16.5" thickBot="1" x14ac:dyDescent="0.25">
      <c r="A12" s="79" t="s">
        <v>43</v>
      </c>
      <c r="B12" s="80"/>
      <c r="C12" s="80"/>
      <c r="D12" s="81"/>
    </row>
    <row r="13" spans="1:4" s="8" customFormat="1" ht="18.75" customHeight="1" thickBot="1" x14ac:dyDescent="0.3">
      <c r="A13" s="47" t="s">
        <v>20</v>
      </c>
      <c r="B13" s="35">
        <v>799324</v>
      </c>
      <c r="C13" s="16">
        <v>748269</v>
      </c>
      <c r="D13" s="17">
        <v>744732</v>
      </c>
    </row>
    <row r="14" spans="1:4" s="12" customFormat="1" ht="18.75" customHeight="1" thickBot="1" x14ac:dyDescent="0.3">
      <c r="A14" s="47" t="s">
        <v>21</v>
      </c>
      <c r="B14" s="36">
        <f>B11-B13</f>
        <v>-5000</v>
      </c>
      <c r="C14" s="16">
        <f>C11-C13</f>
        <v>0</v>
      </c>
      <c r="D14" s="34">
        <f>D11-D13</f>
        <v>0</v>
      </c>
    </row>
    <row r="15" spans="1:4" s="10" customFormat="1" ht="17.25" customHeight="1" x14ac:dyDescent="0.25">
      <c r="A15" s="59" t="s">
        <v>22</v>
      </c>
      <c r="B15" s="41">
        <f>B16+B19+B22+B25</f>
        <v>5000</v>
      </c>
      <c r="C15" s="41">
        <f t="shared" ref="C15:D15" si="1">C16+C19+C22+C25</f>
        <v>0</v>
      </c>
      <c r="D15" s="41">
        <f t="shared" si="1"/>
        <v>0</v>
      </c>
    </row>
    <row r="16" spans="1:4" s="68" customFormat="1" ht="18" customHeight="1" x14ac:dyDescent="0.2">
      <c r="A16" s="60" t="s">
        <v>23</v>
      </c>
      <c r="B16" s="65">
        <v>5000</v>
      </c>
      <c r="C16" s="66">
        <v>0</v>
      </c>
      <c r="D16" s="67"/>
    </row>
    <row r="17" spans="1:7" s="8" customFormat="1" ht="15.75" x14ac:dyDescent="0.25">
      <c r="A17" s="61" t="s">
        <v>24</v>
      </c>
      <c r="B17" s="45">
        <v>5000</v>
      </c>
      <c r="C17" s="45">
        <v>0</v>
      </c>
      <c r="D17" s="20">
        <v>0</v>
      </c>
      <c r="E17" s="39"/>
      <c r="F17" s="39"/>
    </row>
    <row r="18" spans="1:7" s="8" customFormat="1" ht="15.75" x14ac:dyDescent="0.25">
      <c r="A18" s="61" t="s">
        <v>25</v>
      </c>
      <c r="B18" s="45">
        <v>0</v>
      </c>
      <c r="C18" s="45">
        <v>0</v>
      </c>
      <c r="D18" s="20">
        <v>0</v>
      </c>
    </row>
    <row r="19" spans="1:7" ht="27" x14ac:dyDescent="0.25">
      <c r="A19" s="60" t="s">
        <v>28</v>
      </c>
      <c r="B19" s="57">
        <v>0</v>
      </c>
      <c r="C19" s="5">
        <v>0</v>
      </c>
      <c r="D19" s="58">
        <v>0</v>
      </c>
    </row>
    <row r="20" spans="1:7" ht="15.75" x14ac:dyDescent="0.25">
      <c r="A20" s="62" t="s">
        <v>42</v>
      </c>
      <c r="B20" s="45">
        <v>0</v>
      </c>
      <c r="C20" s="15">
        <v>0</v>
      </c>
      <c r="D20" s="42">
        <v>0</v>
      </c>
      <c r="E20" s="13"/>
      <c r="F20" s="13"/>
      <c r="G20" s="13"/>
    </row>
    <row r="21" spans="1:7" ht="15.75" x14ac:dyDescent="0.25">
      <c r="A21" s="62" t="s">
        <v>30</v>
      </c>
      <c r="B21" s="45">
        <v>0</v>
      </c>
      <c r="C21" s="15">
        <v>0</v>
      </c>
      <c r="D21" s="42">
        <v>0</v>
      </c>
    </row>
    <row r="22" spans="1:7" ht="45" customHeight="1" x14ac:dyDescent="0.25">
      <c r="A22" s="60" t="s">
        <v>31</v>
      </c>
      <c r="B22" s="57">
        <v>0</v>
      </c>
      <c r="C22" s="5">
        <v>0</v>
      </c>
      <c r="D22" s="58">
        <v>0</v>
      </c>
    </row>
    <row r="23" spans="1:7" ht="15.75" x14ac:dyDescent="0.25">
      <c r="A23" s="62" t="s">
        <v>42</v>
      </c>
      <c r="B23" s="45">
        <v>30000</v>
      </c>
      <c r="C23" s="45">
        <v>30000</v>
      </c>
      <c r="D23" s="45">
        <v>30000</v>
      </c>
      <c r="E23" s="13"/>
      <c r="F23" s="13"/>
      <c r="G23" s="13"/>
    </row>
    <row r="24" spans="1:7" ht="15.75" x14ac:dyDescent="0.25">
      <c r="A24" s="62" t="s">
        <v>35</v>
      </c>
      <c r="B24" s="45">
        <v>30000</v>
      </c>
      <c r="C24" s="45">
        <v>30000</v>
      </c>
      <c r="D24" s="45">
        <v>30000</v>
      </c>
    </row>
    <row r="25" spans="1:7" ht="31.5" customHeight="1" x14ac:dyDescent="0.25">
      <c r="A25" s="63" t="s">
        <v>32</v>
      </c>
      <c r="B25" s="45">
        <v>0</v>
      </c>
      <c r="C25" s="15">
        <v>0</v>
      </c>
      <c r="D25" s="42">
        <v>0</v>
      </c>
    </row>
    <row r="26" spans="1:7" ht="13.5" customHeight="1" x14ac:dyDescent="0.25">
      <c r="A26" s="62" t="s">
        <v>33</v>
      </c>
      <c r="B26" s="45">
        <v>0</v>
      </c>
      <c r="C26" s="15">
        <v>0</v>
      </c>
      <c r="D26" s="42">
        <v>0</v>
      </c>
    </row>
    <row r="27" spans="1:7" ht="16.5" customHeight="1" thickBot="1" x14ac:dyDescent="0.25">
      <c r="A27" s="64" t="s">
        <v>34</v>
      </c>
      <c r="B27" s="46"/>
      <c r="C27" s="43"/>
      <c r="D27" s="44"/>
    </row>
  </sheetData>
  <mergeCells count="5">
    <mergeCell ref="A2:D2"/>
    <mergeCell ref="A12:D12"/>
    <mergeCell ref="B5:D5"/>
    <mergeCell ref="A5:A6"/>
    <mergeCell ref="A8:D8"/>
  </mergeCells>
  <printOptions horizontalCentered="1"/>
  <pageMargins left="0.23622047244094491" right="0" top="1.0236220472440944" bottom="0.98425196850393704" header="0.27559055118110237" footer="0"/>
  <pageSetup paperSize="9" scale="90" firstPageNumber="213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для БП</vt:lpstr>
      <vt:lpstr>свод</vt:lpstr>
      <vt:lpstr>'для БП'!Область_печати</vt:lpstr>
      <vt:lpstr>свод!Область_печати</vt:lpstr>
    </vt:vector>
  </TitlesOfParts>
  <Company>ГФУ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Любовь А. Кононова</cp:lastModifiedBy>
  <cp:lastPrinted>2022-11-13T07:46:08Z</cp:lastPrinted>
  <dcterms:created xsi:type="dcterms:W3CDTF">2011-10-11T00:54:00Z</dcterms:created>
  <dcterms:modified xsi:type="dcterms:W3CDTF">2023-11-10T02:20:04Z</dcterms:modified>
</cp:coreProperties>
</file>