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M:\ФУ\ОТКРЫТОСТЬ БЮДЖЕТНЫХ ДАННЫХ\"/>
    </mc:Choice>
  </mc:AlternateContent>
  <bookViews>
    <workbookView xWindow="-120" yWindow="-120" windowWidth="29040" windowHeight="15225"/>
  </bookViews>
  <sheets>
    <sheet name="01.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" l="1"/>
  <c r="C28" i="1" l="1"/>
  <c r="C31" i="1"/>
  <c r="E51" i="1" l="1"/>
  <c r="F51" i="1"/>
  <c r="E49" i="1"/>
  <c r="F49" i="1"/>
  <c r="E47" i="1"/>
  <c r="F47" i="1"/>
  <c r="E42" i="1"/>
  <c r="F42" i="1"/>
  <c r="E40" i="1"/>
  <c r="F40" i="1"/>
  <c r="E37" i="1"/>
  <c r="F37" i="1"/>
  <c r="E31" i="1"/>
  <c r="F31" i="1"/>
  <c r="E28" i="1"/>
  <c r="F28" i="1"/>
  <c r="E23" i="1"/>
  <c r="F23" i="1"/>
  <c r="E18" i="1"/>
  <c r="F18" i="1"/>
  <c r="E15" i="1"/>
  <c r="F15" i="1"/>
  <c r="E13" i="1"/>
  <c r="F13" i="1"/>
  <c r="E5" i="1"/>
  <c r="F5" i="1"/>
  <c r="D51" i="1"/>
  <c r="C51" i="1"/>
  <c r="D49" i="1"/>
  <c r="C49" i="1"/>
  <c r="D47" i="1"/>
  <c r="C47" i="1"/>
  <c r="D42" i="1"/>
  <c r="C42" i="1"/>
  <c r="D40" i="1"/>
  <c r="C40" i="1"/>
  <c r="D37" i="1"/>
  <c r="C37" i="1"/>
  <c r="D31" i="1"/>
  <c r="D23" i="1"/>
  <c r="C23" i="1"/>
  <c r="D18" i="1"/>
  <c r="C18" i="1"/>
  <c r="D15" i="1"/>
  <c r="C15" i="1"/>
  <c r="D13" i="1"/>
  <c r="C13" i="1"/>
  <c r="D5" i="1"/>
  <c r="C5" i="1"/>
  <c r="E54" i="1" l="1"/>
  <c r="F54" i="1"/>
  <c r="D54" i="1"/>
  <c r="C54" i="1"/>
  <c r="XFD5" i="1"/>
</calcChain>
</file>

<file path=xl/sharedStrings.xml><?xml version="1.0" encoding="utf-8"?>
<sst xmlns="http://schemas.openxmlformats.org/spreadsheetml/2006/main" count="108" uniqueCount="108">
  <si>
    <t>КФСР</t>
  </si>
  <si>
    <t>Наименование 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</si>
  <si>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</si>
  <si>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</si>
  <si>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</si>
  <si>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</si>
  <si>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</si>
  <si>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</si>
  <si>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</si>
  <si>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</si>
  <si>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</si>
  <si>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</si>
  <si>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</si>
  <si>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</si>
  <si>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</si>
  <si>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</si>
  <si>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</si>
  <si>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</si>
  <si>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</si>
  <si>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</si>
  <si>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</si>
  <si>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</si>
  <si>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</si>
  <si>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</si>
  <si>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</si>
  <si>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</si>
  <si>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</si>
  <si>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</si>
  <si>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</si>
  <si>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</si>
  <si>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</si>
  <si>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</si>
  <si>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</si>
  <si>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</si>
  <si>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</si>
  <si>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</si>
  <si>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</si>
  <si>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</si>
  <si>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</si>
  <si>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</si>
  <si>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</si>
  <si>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</si>
  <si>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</si>
  <si>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</si>
  <si>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</si>
  <si>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</si>
  <si>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</si>
  <si>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</si>
  <si>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</si>
  <si>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</si>
  <si>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</si>
  <si>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</si>
  <si>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</si>
  <si>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</si>
  <si>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</si>
  <si>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</si>
  <si>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</si>
  <si>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</si>
  <si>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</si>
  <si>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</si>
  <si>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</si>
  <si>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</si>
  <si>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</si>
  <si>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</si>
  <si>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1301</t>
  </si>
  <si>
    <t>Обслуживание государственного (муниципального) внутреннего долга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</si>
  <si>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</si>
  <si>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</si>
  <si>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</si>
  <si>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</si>
  <si>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0503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</si>
  <si>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</si>
  <si>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</si>
  <si>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</si>
  <si>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</si>
  <si>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</si>
  <si>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</si>
  <si>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</si>
  <si>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</si>
  <si>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</si>
  <si>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</si>
  <si>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</si>
  <si>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</si>
  <si>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</si>
  <si>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Благоуствройство</t>
  </si>
  <si>
    <t>ВСЕГО РАСХОДОВ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</si>
  <si>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</si>
  <si>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долга</t>
  </si>
  <si>
    <t>Физическая культура и спорт</t>
  </si>
  <si>
    <t>Социальная политика</t>
  </si>
  <si>
    <t>Здравоохранение</t>
  </si>
  <si>
    <t>Культура и кинематоргафия</t>
  </si>
  <si>
    <t>Образование</t>
  </si>
  <si>
    <t>Охрана окружающей среды</t>
  </si>
  <si>
    <t xml:space="preserve">Жилищно-коммунальное хозяйство 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</si>
  <si>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</si>
  <si>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</si>
  <si>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</si>
  <si>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</si>
  <si>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руб.</t>
  </si>
  <si>
    <t xml:space="preserve">Сведения об исполнении местного бюджета в разрезе разделов и подразделов классификации расходов бюджета </t>
  </si>
  <si>
    <t>План на 2022 год</t>
  </si>
  <si>
    <t>План на 2023 год</t>
  </si>
  <si>
    <t>0605</t>
  </si>
  <si>
    <t>Другие вопросы в области охраны окружающей среды</t>
  </si>
  <si>
    <t>на 01 января  2023-2024 г.г.</t>
  </si>
  <si>
    <t>Расход на 01.01.23</t>
  </si>
  <si>
    <t>Расход на 01.01.24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</si>
</sst>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  <font>
      <sz val="8"/>
      <name val="Arial Cy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164" fontId="8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left" vertical="center" wrapText="1"/>
    </xf>
    <xf numFmtId="0" fontId="7" fillId="0" borderId="0" xfId="0" applyFont="1"/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4" fontId="3" fillId="2" borderId="5" xfId="1" applyFont="1" applyFill="1" applyBorder="1" applyAlignment="1">
      <alignment horizontal="center" vertical="center" wrapText="1"/>
    </xf>
    <xf numFmtId="164" fontId="6" fillId="2" borderId="2" xfId="1" applyFont="1" applyFill="1" applyBorder="1" applyAlignment="1">
      <alignment horizontal="left" vertical="center" wrapText="1"/>
    </xf>
    <xf numFmtId="164" fontId="7" fillId="0" borderId="0" xfId="1" applyFont="1"/>
    <xf numFmtId="164" fontId="3" fillId="2" borderId="0" xfId="1" applyFont="1" applyFill="1" applyBorder="1" applyAlignment="1">
      <alignment horizontal="center" vertical="center" wrapText="1"/>
    </xf>
    <xf numFmtId="4" fontId="4" fillId="0" borderId="2" xfId="20" applyNumberFormat="1" applyFont="1" applyBorder="1" applyAlignment="1" applyProtection="1">
      <alignment horizontal="righ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21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Обычный" xfId="0" builtinId="0"/>
    <cellStyle name="Обычный_01.04" xfId="2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topLeftCell="A11" workbookViewId="0">
      <selection activeCell="E52" sqref="E52"/>
    </sheetView>
  </sheetViews>
  <sheetFormatPr defaultRowHeight="15" x14ac:dyDescent="0.25"/>
  <cols>
    <col min="1" max="1" width="7.5703125" style="2" customWidth="1"/>
    <col min="2" max="2" width="35" style="2" customWidth="1"/>
    <col min="3" max="4" width="15.42578125" style="2" customWidth="1"/>
    <col min="5" max="6" width="14.5703125" style="2" customWidth="1"/>
    <col min="7" max="16384" width="9.140625" style="2"/>
  </cols>
  <sheetData>
    <row r="1" spans="1:14 16384:16384" ht="31.5" customHeight="1" x14ac:dyDescent="0.25">
      <c r="A1" s="21" t="s">
        <v>100</v>
      </c>
      <c r="B1" s="21"/>
      <c r="C1" s="21"/>
      <c r="D1" s="21"/>
      <c r="E1" s="21"/>
      <c r="F1" s="21"/>
    </row>
    <row r="2" spans="1:14 16384:16384" ht="26.25" customHeight="1" x14ac:dyDescent="0.25">
      <c r="A2" s="21" t="s">
        <v>105</v>
      </c>
      <c r="B2" s="21"/>
      <c r="C2" s="21"/>
      <c r="D2" s="21"/>
      <c r="E2" s="21"/>
      <c r="F2" s="21"/>
    </row>
    <row r="3" spans="1:14 16384:16384" ht="15.75" x14ac:dyDescent="0.25">
      <c r="A3" s="1"/>
      <c r="B3" s="1"/>
      <c r="C3" s="1"/>
      <c r="D3" s="1"/>
      <c r="E3" s="1"/>
      <c r="F3" s="13" t="s">
        <v>99</v>
      </c>
    </row>
    <row r="4" spans="1:14 16384:16384" ht="21" x14ac:dyDescent="0.25">
      <c r="A4" s="3" t="s">
        <v>0</v>
      </c>
      <c r="B4" s="3" t="s">
        <v>1</v>
      </c>
      <c r="C4" s="3" t="s">
        <v>101</v>
      </c>
      <c r="D4" s="3" t="s">
        <v>106</v>
      </c>
      <c r="E4" s="3" t="s">
        <v>102</v>
      </c>
      <c r="F4" s="3" t="s">
        <v>107</v>
      </c>
    </row>
    <row r="5" spans="1:14 16384:16384" s="16" customFormat="1" ht="14.25" x14ac:dyDescent="0.2">
      <c r="A5" s="14" t="s">
        <v>71</v>
      </c>
      <c r="B5" s="15" t="s">
        <v>98</v>
      </c>
      <c r="C5" s="14">
        <f>SUM(C6:C12)</f>
        <v>60328360.399999999</v>
      </c>
      <c r="D5" s="14">
        <f>SUM(D6:D12)</f>
        <v>59927455.289999999</v>
      </c>
      <c r="E5" s="14">
        <f t="shared" ref="E5:F5" si="0">SUM(E6:E12)</f>
        <v>65857761.489999995</v>
      </c>
      <c r="F5" s="14">
        <f t="shared" si="0"/>
        <v>65479943.609999992</v>
      </c>
      <c r="XFD5" s="17">
        <f>SUM(XFD6:XFD12)</f>
        <v>0</v>
      </c>
    </row>
    <row r="6" spans="1:14 16384:16384" ht="33.75" x14ac:dyDescent="0.25">
      <c r="A6" s="4" t="s">
        <v>2</v>
      </c>
      <c r="B6" s="5" t="s">
        <v>3</v>
      </c>
      <c r="C6" s="19">
        <v>2018035.8</v>
      </c>
      <c r="D6" s="19">
        <v>2018035.8</v>
      </c>
      <c r="E6" s="18">
        <v>2361485.33</v>
      </c>
      <c r="F6" s="18">
        <v>2361485.33</v>
      </c>
    </row>
    <row r="7" spans="1:14 16384:16384" ht="45" x14ac:dyDescent="0.25">
      <c r="A7" s="4" t="s">
        <v>4</v>
      </c>
      <c r="B7" s="5" t="s">
        <v>5</v>
      </c>
      <c r="C7" s="19">
        <v>2595967.29</v>
      </c>
      <c r="D7" s="19">
        <v>2595967.29</v>
      </c>
      <c r="E7" s="18">
        <v>3312435.79</v>
      </c>
      <c r="F7" s="18">
        <v>3261069.79</v>
      </c>
      <c r="N7" s="1"/>
    </row>
    <row r="8" spans="1:14 16384:16384" ht="45" x14ac:dyDescent="0.25">
      <c r="A8" s="4" t="s">
        <v>6</v>
      </c>
      <c r="B8" s="5" t="s">
        <v>7</v>
      </c>
      <c r="C8" s="19">
        <v>43440745.770000003</v>
      </c>
      <c r="D8" s="19">
        <v>43440745.469999999</v>
      </c>
      <c r="E8" s="18">
        <v>47327035.729999997</v>
      </c>
      <c r="F8" s="18">
        <v>47327035.729999997</v>
      </c>
      <c r="N8" s="1"/>
    </row>
    <row r="9" spans="1:14 16384:16384" x14ac:dyDescent="0.25">
      <c r="A9" s="4" t="s">
        <v>8</v>
      </c>
      <c r="B9" s="5" t="s">
        <v>9</v>
      </c>
      <c r="C9" s="19">
        <v>106800</v>
      </c>
      <c r="D9" s="19">
        <v>91000</v>
      </c>
      <c r="E9" s="18">
        <v>0</v>
      </c>
      <c r="F9" s="18">
        <v>0</v>
      </c>
    </row>
    <row r="10" spans="1:14 16384:16384" ht="33.75" x14ac:dyDescent="0.25">
      <c r="A10" s="4" t="s">
        <v>10</v>
      </c>
      <c r="B10" s="5" t="s">
        <v>11</v>
      </c>
      <c r="C10" s="19">
        <v>8724712.2599999998</v>
      </c>
      <c r="D10" s="19">
        <v>8451510.3599999994</v>
      </c>
      <c r="E10" s="18">
        <v>9530175.9900000002</v>
      </c>
      <c r="F10" s="18">
        <v>9303724.1099999994</v>
      </c>
    </row>
    <row r="11" spans="1:14 16384:16384" x14ac:dyDescent="0.25">
      <c r="A11" s="4" t="s">
        <v>12</v>
      </c>
      <c r="B11" s="5" t="s">
        <v>13</v>
      </c>
      <c r="C11" s="20">
        <v>100000</v>
      </c>
      <c r="D11" s="19">
        <v>0</v>
      </c>
      <c r="E11" s="18">
        <v>100000</v>
      </c>
      <c r="F11" s="18">
        <v>0</v>
      </c>
    </row>
    <row r="12" spans="1:14 16384:16384" x14ac:dyDescent="0.25">
      <c r="A12" s="4" t="s">
        <v>14</v>
      </c>
      <c r="B12" s="5" t="s">
        <v>15</v>
      </c>
      <c r="C12" s="19">
        <v>3342099.28</v>
      </c>
      <c r="D12" s="19">
        <v>3330196.37</v>
      </c>
      <c r="E12" s="18">
        <v>3226628.65</v>
      </c>
      <c r="F12" s="18">
        <v>3226628.65</v>
      </c>
    </row>
    <row r="13" spans="1:14 16384:16384" s="10" customFormat="1" ht="14.25" x14ac:dyDescent="0.2">
      <c r="A13" s="11" t="s">
        <v>72</v>
      </c>
      <c r="B13" s="9" t="s">
        <v>97</v>
      </c>
      <c r="C13" s="12">
        <f>C14</f>
        <v>1399471.3</v>
      </c>
      <c r="D13" s="12">
        <f>D14</f>
        <v>1382230.9</v>
      </c>
      <c r="E13" s="12">
        <f t="shared" ref="E13:F13" si="1">E14</f>
        <v>1670200</v>
      </c>
      <c r="F13" s="12">
        <f t="shared" si="1"/>
        <v>1670200</v>
      </c>
    </row>
    <row r="14" spans="1:14 16384:16384" x14ac:dyDescent="0.25">
      <c r="A14" s="4" t="s">
        <v>16</v>
      </c>
      <c r="B14" s="5" t="s">
        <v>17</v>
      </c>
      <c r="C14" s="19">
        <v>1399471.3</v>
      </c>
      <c r="D14" s="19">
        <v>1382230.9</v>
      </c>
      <c r="E14" s="18">
        <v>1670200</v>
      </c>
      <c r="F14" s="18">
        <v>1670200</v>
      </c>
    </row>
    <row r="15" spans="1:14 16384:16384" s="10" customFormat="1" ht="22.5" x14ac:dyDescent="0.2">
      <c r="A15" s="11" t="s">
        <v>73</v>
      </c>
      <c r="B15" s="9" t="s">
        <v>96</v>
      </c>
      <c r="C15" s="12">
        <f>SUM(C16:C17)</f>
        <v>5870946.6600000001</v>
      </c>
      <c r="D15" s="12">
        <f>SUM(D16:D17)</f>
        <v>5850998.6600000001</v>
      </c>
      <c r="E15" s="12">
        <f>SUM(E16:E17)</f>
        <v>8014570.0800000001</v>
      </c>
      <c r="F15" s="12">
        <f>SUM(F16:F17)</f>
        <v>8014565.2700000005</v>
      </c>
    </row>
    <row r="16" spans="1:14 16384:16384" ht="45" x14ac:dyDescent="0.25">
      <c r="A16" s="4" t="s">
        <v>18</v>
      </c>
      <c r="B16" s="5" t="s">
        <v>19</v>
      </c>
      <c r="C16" s="19">
        <v>5756906.6600000001</v>
      </c>
      <c r="D16" s="19">
        <v>5751958.6600000001</v>
      </c>
      <c r="E16" s="18">
        <v>7892570.0800000001</v>
      </c>
      <c r="F16" s="18">
        <v>7892570.0700000003</v>
      </c>
    </row>
    <row r="17" spans="1:6" ht="33.75" x14ac:dyDescent="0.25">
      <c r="A17" s="4" t="s">
        <v>20</v>
      </c>
      <c r="B17" s="5" t="s">
        <v>21</v>
      </c>
      <c r="C17" s="19">
        <v>114040</v>
      </c>
      <c r="D17" s="19">
        <v>99040</v>
      </c>
      <c r="E17" s="18">
        <v>122000</v>
      </c>
      <c r="F17" s="18">
        <v>121995.2</v>
      </c>
    </row>
    <row r="18" spans="1:6" s="10" customFormat="1" ht="14.25" x14ac:dyDescent="0.2">
      <c r="A18" s="11" t="s">
        <v>74</v>
      </c>
      <c r="B18" s="9" t="s">
        <v>95</v>
      </c>
      <c r="C18" s="12">
        <f t="shared" ref="C18:F18" si="2">SUM(C19:C22)</f>
        <v>16975917.899999999</v>
      </c>
      <c r="D18" s="12">
        <f t="shared" si="2"/>
        <v>16873305.199999999</v>
      </c>
      <c r="E18" s="12">
        <f t="shared" si="2"/>
        <v>19653354.98</v>
      </c>
      <c r="F18" s="12">
        <f t="shared" si="2"/>
        <v>19606034.030000001</v>
      </c>
    </row>
    <row r="19" spans="1:6" x14ac:dyDescent="0.25">
      <c r="A19" s="4" t="s">
        <v>22</v>
      </c>
      <c r="B19" s="5" t="s">
        <v>23</v>
      </c>
      <c r="C19" s="19">
        <v>1689664</v>
      </c>
      <c r="D19" s="19">
        <v>1587051.3</v>
      </c>
      <c r="E19" s="18">
        <v>1811688</v>
      </c>
      <c r="F19" s="18">
        <v>1811688</v>
      </c>
    </row>
    <row r="20" spans="1:6" x14ac:dyDescent="0.25">
      <c r="A20" s="4" t="s">
        <v>24</v>
      </c>
      <c r="B20" s="5" t="s">
        <v>25</v>
      </c>
      <c r="C20" s="19">
        <v>4239564.53</v>
      </c>
      <c r="D20" s="19">
        <v>4239564.53</v>
      </c>
      <c r="E20" s="18">
        <v>5643072.4900000002</v>
      </c>
      <c r="F20" s="18">
        <v>5643072.4699999997</v>
      </c>
    </row>
    <row r="21" spans="1:6" x14ac:dyDescent="0.25">
      <c r="A21" s="4" t="s">
        <v>26</v>
      </c>
      <c r="B21" s="5" t="s">
        <v>27</v>
      </c>
      <c r="C21" s="19">
        <v>3239224.11</v>
      </c>
      <c r="D21" s="19">
        <v>3239224.11</v>
      </c>
      <c r="E21" s="18">
        <v>227917.44</v>
      </c>
      <c r="F21" s="18">
        <v>227917.44</v>
      </c>
    </row>
    <row r="22" spans="1:6" ht="22.5" x14ac:dyDescent="0.25">
      <c r="A22" s="4" t="s">
        <v>28</v>
      </c>
      <c r="B22" s="5" t="s">
        <v>29</v>
      </c>
      <c r="C22" s="19">
        <v>7807465.2599999998</v>
      </c>
      <c r="D22" s="19">
        <v>7807465.2599999998</v>
      </c>
      <c r="E22" s="18">
        <v>11970677.050000001</v>
      </c>
      <c r="F22" s="18">
        <v>11923356.119999999</v>
      </c>
    </row>
    <row r="23" spans="1:6" s="10" customFormat="1" ht="14.25" x14ac:dyDescent="0.2">
      <c r="A23" s="11" t="s">
        <v>75</v>
      </c>
      <c r="B23" s="9" t="s">
        <v>94</v>
      </c>
      <c r="C23" s="12">
        <f t="shared" ref="C23:F23" si="3">SUM(C24:C27)</f>
        <v>47239276.840000004</v>
      </c>
      <c r="D23" s="12">
        <f t="shared" si="3"/>
        <v>47136896.789999999</v>
      </c>
      <c r="E23" s="12">
        <f t="shared" si="3"/>
        <v>24254290.630000003</v>
      </c>
      <c r="F23" s="12">
        <f t="shared" si="3"/>
        <v>22690187.150000002</v>
      </c>
    </row>
    <row r="24" spans="1:6" x14ac:dyDescent="0.25">
      <c r="A24" s="4" t="s">
        <v>30</v>
      </c>
      <c r="B24" s="5" t="s">
        <v>31</v>
      </c>
      <c r="C24" s="19">
        <v>2027579.61</v>
      </c>
      <c r="D24" s="19">
        <v>1943710.87</v>
      </c>
      <c r="E24" s="18">
        <v>2771829.3</v>
      </c>
      <c r="F24" s="18">
        <v>2771829.3</v>
      </c>
    </row>
    <row r="25" spans="1:6" x14ac:dyDescent="0.25">
      <c r="A25" s="4" t="s">
        <v>32</v>
      </c>
      <c r="B25" s="5" t="s">
        <v>33</v>
      </c>
      <c r="C25" s="19">
        <v>31219860.370000001</v>
      </c>
      <c r="D25" s="19">
        <v>31206329.370000001</v>
      </c>
      <c r="E25" s="18">
        <v>10109880.25</v>
      </c>
      <c r="F25" s="18">
        <v>10061680.25</v>
      </c>
    </row>
    <row r="26" spans="1:6" x14ac:dyDescent="0.25">
      <c r="A26" s="4" t="s">
        <v>70</v>
      </c>
      <c r="B26" s="5" t="s">
        <v>84</v>
      </c>
      <c r="C26" s="19">
        <v>5247872.55</v>
      </c>
      <c r="D26" s="19">
        <v>5247872.55</v>
      </c>
      <c r="E26" s="18">
        <v>1077011.3</v>
      </c>
      <c r="F26" s="18">
        <v>1077011.3</v>
      </c>
    </row>
    <row r="27" spans="1:6" ht="22.5" x14ac:dyDescent="0.25">
      <c r="A27" s="4" t="s">
        <v>34</v>
      </c>
      <c r="B27" s="5" t="s">
        <v>35</v>
      </c>
      <c r="C27" s="19">
        <v>8743964.3100000005</v>
      </c>
      <c r="D27" s="19">
        <v>8738984</v>
      </c>
      <c r="E27" s="18">
        <v>10295569.779999999</v>
      </c>
      <c r="F27" s="18">
        <v>8779666.3000000007</v>
      </c>
    </row>
    <row r="28" spans="1:6" s="10" customFormat="1" ht="14.25" x14ac:dyDescent="0.2">
      <c r="A28" s="11" t="s">
        <v>76</v>
      </c>
      <c r="B28" s="9" t="s">
        <v>93</v>
      </c>
      <c r="C28" s="12">
        <f>SUM(C29:C30)</f>
        <v>5397675.5</v>
      </c>
      <c r="D28" s="12">
        <f>SUM(D29+D30)</f>
        <v>3986066.08</v>
      </c>
      <c r="E28" s="12">
        <f t="shared" ref="E28:F28" si="4">SUM(E29)</f>
        <v>1500125</v>
      </c>
      <c r="F28" s="12">
        <f t="shared" si="4"/>
        <v>1499483</v>
      </c>
    </row>
    <row r="29" spans="1:6" ht="22.5" x14ac:dyDescent="0.25">
      <c r="A29" s="4" t="s">
        <v>36</v>
      </c>
      <c r="B29" s="5" t="s">
        <v>37</v>
      </c>
      <c r="C29" s="19">
        <v>1854504</v>
      </c>
      <c r="D29" s="19">
        <v>1852399.03</v>
      </c>
      <c r="E29" s="18">
        <v>1500125</v>
      </c>
      <c r="F29" s="18">
        <v>1499483</v>
      </c>
    </row>
    <row r="30" spans="1:6" ht="22.5" x14ac:dyDescent="0.25">
      <c r="A30" s="4" t="s">
        <v>103</v>
      </c>
      <c r="B30" s="5" t="s">
        <v>104</v>
      </c>
      <c r="C30" s="19">
        <v>3543171.5</v>
      </c>
      <c r="D30" s="19">
        <v>2133667.0499999998</v>
      </c>
      <c r="E30" s="18">
        <v>0</v>
      </c>
      <c r="F30" s="18">
        <v>0</v>
      </c>
    </row>
    <row r="31" spans="1:6" s="10" customFormat="1" ht="14.25" x14ac:dyDescent="0.2">
      <c r="A31" s="11" t="s">
        <v>77</v>
      </c>
      <c r="B31" s="9" t="s">
        <v>92</v>
      </c>
      <c r="C31" s="12">
        <f t="shared" ref="C31:F31" si="5">SUM(C32:C36)</f>
        <v>473859031.84000003</v>
      </c>
      <c r="D31" s="12">
        <f t="shared" si="5"/>
        <v>470587760.93000001</v>
      </c>
      <c r="E31" s="12">
        <f t="shared" si="5"/>
        <v>518360805.86999995</v>
      </c>
      <c r="F31" s="12">
        <f t="shared" si="5"/>
        <v>517518081.74000001</v>
      </c>
    </row>
    <row r="32" spans="1:6" x14ac:dyDescent="0.25">
      <c r="A32" s="4" t="s">
        <v>38</v>
      </c>
      <c r="B32" s="5" t="s">
        <v>39</v>
      </c>
      <c r="C32" s="19">
        <v>91699680.620000005</v>
      </c>
      <c r="D32" s="19">
        <v>89593769.689999998</v>
      </c>
      <c r="E32" s="18">
        <v>95273873.950000003</v>
      </c>
      <c r="F32" s="18">
        <v>95230034.549999997</v>
      </c>
    </row>
    <row r="33" spans="1:6" x14ac:dyDescent="0.25">
      <c r="A33" s="4" t="s">
        <v>40</v>
      </c>
      <c r="B33" s="5" t="s">
        <v>41</v>
      </c>
      <c r="C33" s="19">
        <v>306147968</v>
      </c>
      <c r="D33" s="19">
        <v>305812686.62</v>
      </c>
      <c r="E33" s="18">
        <v>340052891.35000002</v>
      </c>
      <c r="F33" s="18">
        <v>339403491.27999997</v>
      </c>
    </row>
    <row r="34" spans="1:6" x14ac:dyDescent="0.25">
      <c r="A34" s="4" t="s">
        <v>42</v>
      </c>
      <c r="B34" s="5" t="s">
        <v>43</v>
      </c>
      <c r="C34" s="19">
        <v>31957981.100000001</v>
      </c>
      <c r="D34" s="19">
        <v>31957981.100000001</v>
      </c>
      <c r="E34" s="18">
        <v>35219251.469999999</v>
      </c>
      <c r="F34" s="18">
        <v>35153995.280000001</v>
      </c>
    </row>
    <row r="35" spans="1:6" x14ac:dyDescent="0.25">
      <c r="A35" s="4" t="s">
        <v>44</v>
      </c>
      <c r="B35" s="5" t="s">
        <v>45</v>
      </c>
      <c r="C35" s="19">
        <v>17663998.84</v>
      </c>
      <c r="D35" s="19">
        <v>17420631.460000001</v>
      </c>
      <c r="E35" s="18">
        <v>20939136.09</v>
      </c>
      <c r="F35" s="18">
        <v>20855167.859999999</v>
      </c>
    </row>
    <row r="36" spans="1:6" x14ac:dyDescent="0.25">
      <c r="A36" s="4" t="s">
        <v>46</v>
      </c>
      <c r="B36" s="5" t="s">
        <v>47</v>
      </c>
      <c r="C36" s="19">
        <v>26389403.280000001</v>
      </c>
      <c r="D36" s="19">
        <v>25802692.059999999</v>
      </c>
      <c r="E36" s="18">
        <v>26875653.010000002</v>
      </c>
      <c r="F36" s="18">
        <v>26875392.77</v>
      </c>
    </row>
    <row r="37" spans="1:6" s="10" customFormat="1" ht="14.25" x14ac:dyDescent="0.2">
      <c r="A37" s="11" t="s">
        <v>78</v>
      </c>
      <c r="B37" s="9" t="s">
        <v>91</v>
      </c>
      <c r="C37" s="12">
        <f t="shared" ref="C37:F37" si="6">SUM(C38:C39)</f>
        <v>74540344.519999996</v>
      </c>
      <c r="D37" s="12">
        <f t="shared" si="6"/>
        <v>74470009.539999992</v>
      </c>
      <c r="E37" s="12">
        <f t="shared" si="6"/>
        <v>114914188.41</v>
      </c>
      <c r="F37" s="12">
        <f t="shared" si="6"/>
        <v>107316711.66</v>
      </c>
    </row>
    <row r="38" spans="1:6" x14ac:dyDescent="0.25">
      <c r="A38" s="4" t="s">
        <v>48</v>
      </c>
      <c r="B38" s="5" t="s">
        <v>49</v>
      </c>
      <c r="C38" s="19">
        <v>53325385.280000001</v>
      </c>
      <c r="D38" s="19">
        <v>53255050.299999997</v>
      </c>
      <c r="E38" s="18">
        <v>88677597.019999996</v>
      </c>
      <c r="F38" s="18">
        <v>81090120.370000005</v>
      </c>
    </row>
    <row r="39" spans="1:6" ht="22.5" x14ac:dyDescent="0.25">
      <c r="A39" s="4" t="s">
        <v>50</v>
      </c>
      <c r="B39" s="5" t="s">
        <v>51</v>
      </c>
      <c r="C39" s="19">
        <v>21214959.239999998</v>
      </c>
      <c r="D39" s="19">
        <v>21214959.239999998</v>
      </c>
      <c r="E39" s="18">
        <v>26236591.390000001</v>
      </c>
      <c r="F39" s="18">
        <v>26226591.289999999</v>
      </c>
    </row>
    <row r="40" spans="1:6" s="10" customFormat="1" ht="14.25" x14ac:dyDescent="0.2">
      <c r="A40" s="11" t="s">
        <v>79</v>
      </c>
      <c r="B40" s="9" t="s">
        <v>90</v>
      </c>
      <c r="C40" s="12">
        <f t="shared" ref="C40:F40" si="7">C41</f>
        <v>150520</v>
      </c>
      <c r="D40" s="12">
        <f t="shared" si="7"/>
        <v>150520</v>
      </c>
      <c r="E40" s="12">
        <f t="shared" si="7"/>
        <v>1574152.47</v>
      </c>
      <c r="F40" s="12">
        <f t="shared" si="7"/>
        <v>1574152.47</v>
      </c>
    </row>
    <row r="41" spans="1:6" x14ac:dyDescent="0.25">
      <c r="A41" s="4" t="s">
        <v>52</v>
      </c>
      <c r="B41" s="5" t="s">
        <v>53</v>
      </c>
      <c r="C41" s="19">
        <v>150520</v>
      </c>
      <c r="D41" s="19">
        <v>150520</v>
      </c>
      <c r="E41" s="18">
        <v>1574152.47</v>
      </c>
      <c r="F41" s="18">
        <v>1574152.47</v>
      </c>
    </row>
    <row r="42" spans="1:6" s="10" customFormat="1" ht="14.25" x14ac:dyDescent="0.2">
      <c r="A42" s="11" t="s">
        <v>80</v>
      </c>
      <c r="B42" s="9" t="s">
        <v>89</v>
      </c>
      <c r="C42" s="12">
        <f t="shared" ref="C42:F42" si="8">SUM(C43:C46)</f>
        <v>29692565.469999999</v>
      </c>
      <c r="D42" s="12">
        <f t="shared" si="8"/>
        <v>26233492.68</v>
      </c>
      <c r="E42" s="12">
        <f t="shared" si="8"/>
        <v>33781427.359999999</v>
      </c>
      <c r="F42" s="12">
        <f t="shared" si="8"/>
        <v>29616597.210000001</v>
      </c>
    </row>
    <row r="43" spans="1:6" x14ac:dyDescent="0.25">
      <c r="A43" s="4" t="s">
        <v>54</v>
      </c>
      <c r="B43" s="5" t="s">
        <v>55</v>
      </c>
      <c r="C43" s="19">
        <v>2546363</v>
      </c>
      <c r="D43" s="19">
        <v>2546363</v>
      </c>
      <c r="E43" s="18">
        <v>3421039.03</v>
      </c>
      <c r="F43" s="18">
        <v>3421039.03</v>
      </c>
    </row>
    <row r="44" spans="1:6" x14ac:dyDescent="0.25">
      <c r="A44" s="4" t="s">
        <v>56</v>
      </c>
      <c r="B44" s="5" t="s">
        <v>57</v>
      </c>
      <c r="C44" s="19">
        <v>21008221.050000001</v>
      </c>
      <c r="D44" s="19">
        <v>18261395.41</v>
      </c>
      <c r="E44" s="18">
        <v>19722114.739999998</v>
      </c>
      <c r="F44" s="18">
        <v>17951089.57</v>
      </c>
    </row>
    <row r="45" spans="1:6" x14ac:dyDescent="0.25">
      <c r="A45" s="4" t="s">
        <v>58</v>
      </c>
      <c r="B45" s="5" t="s">
        <v>59</v>
      </c>
      <c r="C45" s="19">
        <v>4884081.42</v>
      </c>
      <c r="D45" s="19">
        <v>4444601.7300000004</v>
      </c>
      <c r="E45" s="18">
        <v>9293507.5899999999</v>
      </c>
      <c r="F45" s="18">
        <v>7331504.5700000003</v>
      </c>
    </row>
    <row r="46" spans="1:6" ht="22.5" x14ac:dyDescent="0.25">
      <c r="A46" s="4" t="s">
        <v>60</v>
      </c>
      <c r="B46" s="5" t="s">
        <v>61</v>
      </c>
      <c r="C46" s="19">
        <v>1253900</v>
      </c>
      <c r="D46" s="19">
        <v>981132.54</v>
      </c>
      <c r="E46" s="18">
        <v>1344766</v>
      </c>
      <c r="F46" s="18">
        <v>912964.04</v>
      </c>
    </row>
    <row r="47" spans="1:6" s="10" customFormat="1" ht="14.25" x14ac:dyDescent="0.2">
      <c r="A47" s="11" t="s">
        <v>81</v>
      </c>
      <c r="B47" s="9" t="s">
        <v>88</v>
      </c>
      <c r="C47" s="12">
        <f>C48</f>
        <v>5854300</v>
      </c>
      <c r="D47" s="12">
        <f>D48</f>
        <v>5854300</v>
      </c>
      <c r="E47" s="12">
        <f t="shared" ref="E47:F47" si="9">E48</f>
        <v>9165100</v>
      </c>
      <c r="F47" s="12">
        <f t="shared" si="9"/>
        <v>9165100</v>
      </c>
    </row>
    <row r="48" spans="1:6" x14ac:dyDescent="0.25">
      <c r="A48" s="4" t="s">
        <v>62</v>
      </c>
      <c r="B48" s="5" t="s">
        <v>63</v>
      </c>
      <c r="C48" s="19">
        <v>5854300</v>
      </c>
      <c r="D48" s="19">
        <v>5854300</v>
      </c>
      <c r="E48" s="18">
        <v>9165100</v>
      </c>
      <c r="F48" s="18">
        <v>9165100</v>
      </c>
    </row>
    <row r="49" spans="1:6" s="10" customFormat="1" ht="22.5" x14ac:dyDescent="0.2">
      <c r="A49" s="11" t="s">
        <v>82</v>
      </c>
      <c r="B49" s="9" t="s">
        <v>87</v>
      </c>
      <c r="C49" s="12">
        <f t="shared" ref="C49:F49" si="10">C50</f>
        <v>9013.7000000000007</v>
      </c>
      <c r="D49" s="12">
        <f t="shared" si="10"/>
        <v>9013.7000000000007</v>
      </c>
      <c r="E49" s="12">
        <f t="shared" si="10"/>
        <v>0</v>
      </c>
      <c r="F49" s="12">
        <f t="shared" si="10"/>
        <v>0</v>
      </c>
    </row>
    <row r="50" spans="1:6" ht="22.5" x14ac:dyDescent="0.25">
      <c r="A50" s="4" t="s">
        <v>64</v>
      </c>
      <c r="B50" s="5" t="s">
        <v>65</v>
      </c>
      <c r="C50" s="19">
        <v>9013.7000000000007</v>
      </c>
      <c r="D50" s="19">
        <v>9013.7000000000007</v>
      </c>
      <c r="E50" s="18">
        <v>0</v>
      </c>
      <c r="F50" s="18">
        <v>0</v>
      </c>
    </row>
    <row r="51" spans="1:6" s="10" customFormat="1" ht="33.75" x14ac:dyDescent="0.2">
      <c r="A51" s="11" t="s">
        <v>83</v>
      </c>
      <c r="B51" s="9" t="s">
        <v>86</v>
      </c>
      <c r="C51" s="12">
        <f>SUM(C52:C53)</f>
        <v>102921905.98999999</v>
      </c>
      <c r="D51" s="12">
        <f>SUM(D52:D53)</f>
        <v>88994994.060000002</v>
      </c>
      <c r="E51" s="12">
        <f t="shared" ref="E51:F51" si="11">SUM(E52:E53)</f>
        <v>133350874.56</v>
      </c>
      <c r="F51" s="12">
        <f t="shared" si="11"/>
        <v>122415205.36</v>
      </c>
    </row>
    <row r="52" spans="1:6" ht="33.75" x14ac:dyDescent="0.25">
      <c r="A52" s="4" t="s">
        <v>66</v>
      </c>
      <c r="B52" s="5" t="s">
        <v>67</v>
      </c>
      <c r="C52" s="19">
        <v>20567360</v>
      </c>
      <c r="D52" s="19">
        <v>20567360</v>
      </c>
      <c r="E52" s="18">
        <v>33683910</v>
      </c>
      <c r="F52" s="18">
        <v>33683910</v>
      </c>
    </row>
    <row r="53" spans="1:6" ht="22.5" x14ac:dyDescent="0.25">
      <c r="A53" s="4" t="s">
        <v>68</v>
      </c>
      <c r="B53" s="5" t="s">
        <v>69</v>
      </c>
      <c r="C53" s="19">
        <v>82354545.989999995</v>
      </c>
      <c r="D53" s="19">
        <v>68427634.060000002</v>
      </c>
      <c r="E53" s="18">
        <v>99666964.560000002</v>
      </c>
      <c r="F53" s="18">
        <v>88731295.359999999</v>
      </c>
    </row>
    <row r="54" spans="1:6" x14ac:dyDescent="0.25">
      <c r="A54" s="6"/>
      <c r="B54" s="7" t="s">
        <v>85</v>
      </c>
      <c r="C54" s="8">
        <f>C51+C49+C47+C42+C40+C37+C31+C28+C23+C18+C15+C13+C5</f>
        <v>824239330.11999989</v>
      </c>
      <c r="D54" s="8">
        <f>D51+D49+D47+D42+D40+D37+D31+D28+D23+D18+D15+D13+D5</f>
        <v>801457043.82999992</v>
      </c>
      <c r="E54" s="8">
        <f>E51+E49+E47+E42+E40+E37+E31+E28+E23+E18+E15+E13+E5</f>
        <v>932096850.85000002</v>
      </c>
      <c r="F54" s="8">
        <f>F51+F49+F47+F42+F40+F37+F31+F28+F23+F18+F15+F13+F5</f>
        <v>906566261.5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М. Киреева</dc:creator>
  <cp:lastModifiedBy>Оксана А. Слугина</cp:lastModifiedBy>
  <dcterms:created xsi:type="dcterms:W3CDTF">2023-03-13T09:19:36Z</dcterms:created>
  <dcterms:modified xsi:type="dcterms:W3CDTF">2024-01-23T02:48:31Z</dcterms:modified>
</cp:coreProperties>
</file>