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M:\ФУ\ОТКРЫТОСТЬ БЮДЖЕТНЫХ ДАННЫХ\"/>
    </mc:Choice>
  </mc:AlternateContent>
  <bookViews>
    <workbookView xWindow="-120" yWindow="-120" windowWidth="29040" windowHeight="15225"/>
  </bookViews>
  <sheets>
    <sheet name="конс на 01.1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  <c r="C32" i="1"/>
  <c r="C13" i="1" l="1"/>
  <c r="E52" i="1" l="1"/>
  <c r="F52" i="1"/>
  <c r="E50" i="1"/>
  <c r="F50" i="1"/>
  <c r="E48" i="1"/>
  <c r="F48" i="1"/>
  <c r="E43" i="1"/>
  <c r="F43" i="1"/>
  <c r="E41" i="1"/>
  <c r="F41" i="1"/>
  <c r="E38" i="1"/>
  <c r="F38" i="1"/>
  <c r="E32" i="1"/>
  <c r="F32" i="1"/>
  <c r="E29" i="1"/>
  <c r="F29" i="1"/>
  <c r="E24" i="1"/>
  <c r="E55" i="1" s="1"/>
  <c r="F24" i="1"/>
  <c r="E5" i="1"/>
  <c r="F5" i="1"/>
  <c r="E19" i="1"/>
  <c r="F19" i="1"/>
  <c r="E15" i="1"/>
  <c r="F15" i="1"/>
  <c r="E13" i="1"/>
  <c r="F13" i="1"/>
  <c r="D52" i="1"/>
  <c r="C52" i="1"/>
  <c r="D50" i="1"/>
  <c r="C50" i="1"/>
  <c r="D48" i="1"/>
  <c r="C48" i="1"/>
  <c r="D43" i="1"/>
  <c r="C43" i="1"/>
  <c r="D41" i="1"/>
  <c r="C41" i="1"/>
  <c r="D38" i="1"/>
  <c r="C38" i="1"/>
  <c r="D32" i="1"/>
  <c r="D29" i="1"/>
  <c r="D24" i="1"/>
  <c r="C24" i="1"/>
  <c r="D19" i="1"/>
  <c r="C19" i="1"/>
  <c r="D15" i="1"/>
  <c r="C15" i="1"/>
  <c r="D13" i="1"/>
  <c r="D5" i="1"/>
  <c r="C5" i="1"/>
  <c r="C55" i="1" l="1"/>
  <c r="D55" i="1"/>
  <c r="F55" i="1"/>
  <c r="XFD5" i="1"/>
</calcChain>
</file>

<file path=xl/sharedStrings.xml><?xml version="1.0" encoding="utf-8"?>
<sst xmlns="http://schemas.openxmlformats.org/spreadsheetml/2006/main" count="110" uniqueCount="110">
  <si>
    <t>КФСР</t>
  </si>
  <si>
    <t>Наименование КФСР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</si>
  <si>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</si>
  <si>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</si>
  <si>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</si>
  <si>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</si>
  <si>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</si>
  <si>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</si>
  <si>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</si>
  <si>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</si>
  <si>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</si>
  <si>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</si>
  <si>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</si>
  <si>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</si>
  <si>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</si>
  <si>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</si>
  <si>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</si>
  <si>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</si>
  <si>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</si>
  <si>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</si>
  <si>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</si>
  <si>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</si>
  <si>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</si>
  <si>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</si>
  <si>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</si>
  <si>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</si>
  <si>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</si>
  <si>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</si>
  <si>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</si>
  <si>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</si>
  <si>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</si>
  <si>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</si>
  <si>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</si>
  <si>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</si>
  <si>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</si>
  <si>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</si>
  <si>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</si>
  <si>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</si>
  <si>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</si>
  <si>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</si>
  <si>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</si>
  <si>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</si>
  <si>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</si>
  <si>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</si>
  <si>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</si>
  <si>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</si>
  <si>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</si>
  <si>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</si>
  <si>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</si>
  <si>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</si>
  <si>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</si>
  <si>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</si>
  <si>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</si>
  <si>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</si>
  <si>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</si>
  <si>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</si>
  <si>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</si>
  <si>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</si>
  <si>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</si>
  <si>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</si>
  <si>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</si>
  <si>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</si>
  <si>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</si>
  <si>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</si>
  <si>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1102</t>
  </si>
  <si>
    <t>Массовый спорт</t>
  </si>
  <si>
    <t>1301</t>
  </si>
  <si>
    <t>Обслуживание государственного (муниципального) внутреннего долга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</si>
  <si>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</si>
  <si>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</si>
  <si>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</si>
  <si>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</si>
  <si>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0503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</si>
  <si>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</si>
  <si>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</si>
  <si>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</si>
  <si>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</si>
  <si>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</si>
  <si>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</si>
  <si>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</si>
  <si>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</si>
  <si>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</si>
  <si>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</si>
  <si>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</si>
  <si>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</si>
  <si>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</si>
  <si>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Благоуствройство</t>
  </si>
  <si>
    <t>ВСЕГО РАСХОДОВ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</si>
  <si>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</si>
  <si>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долга</t>
  </si>
  <si>
    <t>Физическая культура и спорт</t>
  </si>
  <si>
    <t>Социальная политика</t>
  </si>
  <si>
    <t>Здравоохранение</t>
  </si>
  <si>
    <t>Культура и кинематоргафия</t>
  </si>
  <si>
    <t>Образование</t>
  </si>
  <si>
    <t>Охрана окружающей среды</t>
  </si>
  <si>
    <t xml:space="preserve">Жилищно-коммунальное хозяйство </t>
  </si>
  <si>
    <t>Национальная экономика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</si>
  <si>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</si>
  <si>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</si>
  <si>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</si>
  <si>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руб.</t>
  </si>
  <si>
    <t xml:space="preserve">Сведения об исполнении консолидированного бюджета Козульского района в разрезе разделов и подразделов классификации расходов бюджета </t>
  </si>
  <si>
    <t>План на 2022 год</t>
  </si>
  <si>
    <t>План на 2023 год</t>
  </si>
  <si>
    <t>на 01 октября 2022-2023 гг.</t>
  </si>
  <si>
    <t>Расход на 01.10.22</t>
  </si>
  <si>
    <t>Расход на 01.10.23</t>
  </si>
  <si>
    <t>0605</t>
  </si>
  <si>
    <t>Другие вопросы в области охраны окружающей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</si>
</sst>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2">
    <xf numFmtId="0" fontId="0" fillId="0" borderId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9" fillId="0" borderId="0"/>
    <xf numFmtId="0" fontId="9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/>
    </xf>
    <xf numFmtId="4" fontId="5" fillId="2" borderId="4" xfId="0" applyNumberFormat="1" applyFont="1" applyFill="1" applyBorder="1" applyAlignment="1">
      <alignment horizontal="right"/>
    </xf>
    <xf numFmtId="0" fontId="6" fillId="0" borderId="0" xfId="0" applyFont="1"/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4" fillId="0" borderId="2" xfId="19" applyNumberFormat="1" applyFont="1" applyBorder="1" applyAlignment="1" applyProtection="1">
      <alignment horizontal="center" vertical="center" wrapText="1"/>
    </xf>
    <xf numFmtId="49" fontId="4" fillId="0" borderId="2" xfId="19" applyNumberFormat="1" applyFont="1" applyBorder="1" applyAlignment="1" applyProtection="1">
      <alignment horizontal="left" vertical="center" wrapText="1"/>
    </xf>
    <xf numFmtId="4" fontId="4" fillId="0" borderId="2" xfId="19" applyNumberFormat="1" applyFont="1" applyBorder="1" applyAlignment="1" applyProtection="1">
      <alignment horizontal="right" vertical="center" wrapText="1"/>
    </xf>
    <xf numFmtId="4" fontId="4" fillId="0" borderId="2" xfId="20" applyNumberFormat="1" applyFont="1" applyBorder="1" applyAlignment="1" applyProtection="1">
      <alignment horizontal="right" vertical="center" wrapText="1"/>
    </xf>
    <xf numFmtId="43" fontId="4" fillId="0" borderId="2" xfId="2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  <cellStyle name="Обычный_конс на 01.04" xfId="20"/>
    <cellStyle name="Обычный_Лист1" xfId="19"/>
    <cellStyle name="Финансовый" xfId="2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tabSelected="1" workbookViewId="0">
      <selection activeCell="E26" sqref="E26"/>
    </sheetView>
  </sheetViews>
  <sheetFormatPr defaultRowHeight="15" x14ac:dyDescent="0.25"/>
  <cols>
    <col min="1" max="1" width="7.5703125" style="2" customWidth="1"/>
    <col min="2" max="2" width="35" style="2" customWidth="1"/>
    <col min="3" max="4" width="15.42578125" style="2" customWidth="1"/>
    <col min="5" max="5" width="15.140625" style="2" customWidth="1"/>
    <col min="6" max="6" width="15.28515625" style="2" customWidth="1"/>
    <col min="7" max="16384" width="9.140625" style="2"/>
  </cols>
  <sheetData>
    <row r="1" spans="1:14 16384:16384" ht="41.25" customHeight="1" x14ac:dyDescent="0.25">
      <c r="A1" s="24" t="s">
        <v>102</v>
      </c>
      <c r="B1" s="24"/>
      <c r="C1" s="24"/>
      <c r="D1" s="24"/>
      <c r="E1" s="24"/>
      <c r="F1" s="24"/>
    </row>
    <row r="2" spans="1:14 16384:16384" ht="15.75" x14ac:dyDescent="0.25">
      <c r="A2" s="24" t="s">
        <v>105</v>
      </c>
      <c r="B2" s="24"/>
      <c r="C2" s="24"/>
      <c r="D2" s="24"/>
      <c r="E2" s="24"/>
      <c r="F2" s="24"/>
    </row>
    <row r="3" spans="1:14 16384:16384" ht="15.75" x14ac:dyDescent="0.25">
      <c r="A3" s="1"/>
      <c r="B3" s="1"/>
      <c r="C3" s="1"/>
      <c r="D3" s="1"/>
      <c r="E3" s="1"/>
      <c r="F3" s="15" t="s">
        <v>101</v>
      </c>
    </row>
    <row r="4" spans="1:14 16384:16384" x14ac:dyDescent="0.25">
      <c r="A4" s="3" t="s">
        <v>0</v>
      </c>
      <c r="B4" s="3" t="s">
        <v>1</v>
      </c>
      <c r="C4" s="3" t="s">
        <v>103</v>
      </c>
      <c r="D4" s="3" t="s">
        <v>106</v>
      </c>
      <c r="E4" s="3" t="s">
        <v>104</v>
      </c>
      <c r="F4" s="3" t="s">
        <v>107</v>
      </c>
    </row>
    <row r="5" spans="1:14 16384:16384" s="12" customFormat="1" ht="14.25" x14ac:dyDescent="0.2">
      <c r="A5" s="8" t="s">
        <v>73</v>
      </c>
      <c r="B5" s="18" t="s">
        <v>100</v>
      </c>
      <c r="C5" s="17">
        <f>SUM(C6:C12)</f>
        <v>115666403.89000002</v>
      </c>
      <c r="D5" s="17">
        <f>SUM(D6:D12)</f>
        <v>88881011.38000001</v>
      </c>
      <c r="E5" s="17">
        <f>SUM(E6:E12)</f>
        <v>125382623.27</v>
      </c>
      <c r="F5" s="17">
        <f>SUM(F6:F12)</f>
        <v>99245403.850000009</v>
      </c>
      <c r="XFD5" s="7">
        <f>SUM(XFD6:XFD12)</f>
        <v>0</v>
      </c>
    </row>
    <row r="6" spans="1:14 16384:16384" ht="33.75" x14ac:dyDescent="0.25">
      <c r="A6" s="19" t="s">
        <v>2</v>
      </c>
      <c r="B6" s="20" t="s">
        <v>3</v>
      </c>
      <c r="C6" s="21">
        <v>7802876.21</v>
      </c>
      <c r="D6" s="21">
        <v>5863950.2999999998</v>
      </c>
      <c r="E6" s="22">
        <v>8594696.2400000002</v>
      </c>
      <c r="F6" s="22">
        <v>6642992.3600000003</v>
      </c>
    </row>
    <row r="7" spans="1:14 16384:16384" ht="45" x14ac:dyDescent="0.25">
      <c r="A7" s="19" t="s">
        <v>4</v>
      </c>
      <c r="B7" s="20" t="s">
        <v>5</v>
      </c>
      <c r="C7" s="21">
        <v>7115781.1299999999</v>
      </c>
      <c r="D7" s="21">
        <v>4585556.91</v>
      </c>
      <c r="E7" s="22">
        <v>7611493.4800000004</v>
      </c>
      <c r="F7" s="22">
        <v>5613170.4500000002</v>
      </c>
      <c r="N7" s="16"/>
    </row>
    <row r="8" spans="1:14 16384:16384" ht="45" x14ac:dyDescent="0.25">
      <c r="A8" s="19" t="s">
        <v>6</v>
      </c>
      <c r="B8" s="20" t="s">
        <v>7</v>
      </c>
      <c r="C8" s="21">
        <v>72824841.510000005</v>
      </c>
      <c r="D8" s="21">
        <v>58531710.039999999</v>
      </c>
      <c r="E8" s="22">
        <v>77901724.689999998</v>
      </c>
      <c r="F8" s="22">
        <v>63450227.609999999</v>
      </c>
      <c r="N8" s="16"/>
    </row>
    <row r="9" spans="1:14 16384:16384" x14ac:dyDescent="0.25">
      <c r="A9" s="19" t="s">
        <v>8</v>
      </c>
      <c r="B9" s="20" t="s">
        <v>9</v>
      </c>
      <c r="C9" s="21">
        <v>106800</v>
      </c>
      <c r="D9" s="21">
        <v>91000</v>
      </c>
      <c r="E9" s="22">
        <v>0</v>
      </c>
      <c r="F9" s="22">
        <v>0</v>
      </c>
    </row>
    <row r="10" spans="1:14 16384:16384" ht="33.75" x14ac:dyDescent="0.25">
      <c r="A10" s="23" t="s">
        <v>10</v>
      </c>
      <c r="B10" s="20" t="s">
        <v>11</v>
      </c>
      <c r="C10" s="21">
        <v>8209699.4400000004</v>
      </c>
      <c r="D10" s="21">
        <v>6348555.4800000004</v>
      </c>
      <c r="E10" s="22">
        <v>9674951.3800000008</v>
      </c>
      <c r="F10" s="22">
        <v>7007459.8099999996</v>
      </c>
    </row>
    <row r="11" spans="1:14 16384:16384" ht="32.25" customHeight="1" x14ac:dyDescent="0.25">
      <c r="A11" s="19" t="s">
        <v>12</v>
      </c>
      <c r="B11" s="20" t="s">
        <v>13</v>
      </c>
      <c r="C11" s="21">
        <v>458000</v>
      </c>
      <c r="D11" s="21">
        <v>0</v>
      </c>
      <c r="E11" s="22">
        <v>300000</v>
      </c>
      <c r="F11" s="22">
        <v>0</v>
      </c>
    </row>
    <row r="12" spans="1:14 16384:16384" x14ac:dyDescent="0.25">
      <c r="A12" s="19" t="s">
        <v>14</v>
      </c>
      <c r="B12" s="20" t="s">
        <v>15</v>
      </c>
      <c r="C12" s="21">
        <v>19148405.600000001</v>
      </c>
      <c r="D12" s="21">
        <v>13460238.65</v>
      </c>
      <c r="E12" s="22">
        <v>21299757.48</v>
      </c>
      <c r="F12" s="22">
        <v>16531553.619999999</v>
      </c>
    </row>
    <row r="13" spans="1:14 16384:16384" s="12" customFormat="1" ht="14.25" x14ac:dyDescent="0.2">
      <c r="A13" s="13" t="s">
        <v>74</v>
      </c>
      <c r="B13" s="18" t="s">
        <v>99</v>
      </c>
      <c r="C13" s="14">
        <f>C14</f>
        <v>1399471.3</v>
      </c>
      <c r="D13" s="14">
        <f>D14</f>
        <v>884865.98</v>
      </c>
      <c r="E13" s="14">
        <f t="shared" ref="E13:F13" si="0">E14</f>
        <v>1670200</v>
      </c>
      <c r="F13" s="14">
        <f t="shared" si="0"/>
        <v>1123179.3799999999</v>
      </c>
    </row>
    <row r="14" spans="1:14 16384:16384" x14ac:dyDescent="0.25">
      <c r="A14" s="4" t="s">
        <v>16</v>
      </c>
      <c r="B14" s="5" t="s">
        <v>17</v>
      </c>
      <c r="C14" s="21">
        <v>1399471.3</v>
      </c>
      <c r="D14" s="21">
        <v>884865.98</v>
      </c>
      <c r="E14" s="22">
        <v>1670200</v>
      </c>
      <c r="F14" s="22">
        <v>1123179.3799999999</v>
      </c>
    </row>
    <row r="15" spans="1:14 16384:16384" s="12" customFormat="1" ht="21" x14ac:dyDescent="0.2">
      <c r="A15" s="13" t="s">
        <v>75</v>
      </c>
      <c r="B15" s="18" t="s">
        <v>98</v>
      </c>
      <c r="C15" s="14">
        <f>SUM(C16:C18)</f>
        <v>12804811.16</v>
      </c>
      <c r="D15" s="14">
        <f>SUM(D16:D18)</f>
        <v>9858276.4600000009</v>
      </c>
      <c r="E15" s="14">
        <f t="shared" ref="E15:F15" si="1">SUM(E16:E18)</f>
        <v>17747649.379999999</v>
      </c>
      <c r="F15" s="14">
        <f t="shared" si="1"/>
        <v>12375136.08</v>
      </c>
    </row>
    <row r="16" spans="1:14 16384:16384" x14ac:dyDescent="0.25">
      <c r="A16" s="4" t="s">
        <v>18</v>
      </c>
      <c r="B16" s="5" t="s">
        <v>19</v>
      </c>
      <c r="C16" s="21">
        <v>15000</v>
      </c>
      <c r="D16" s="21">
        <v>0</v>
      </c>
      <c r="E16" s="22">
        <v>15000</v>
      </c>
      <c r="F16" s="22">
        <v>0</v>
      </c>
    </row>
    <row r="17" spans="1:6" ht="45" x14ac:dyDescent="0.25">
      <c r="A17" s="4" t="s">
        <v>20</v>
      </c>
      <c r="B17" s="5" t="s">
        <v>21</v>
      </c>
      <c r="C17" s="21">
        <v>12464771.16</v>
      </c>
      <c r="D17" s="21">
        <v>9685236.4600000009</v>
      </c>
      <c r="E17" s="22">
        <v>17425649.379999999</v>
      </c>
      <c r="F17" s="22">
        <v>12148140.880000001</v>
      </c>
    </row>
    <row r="18" spans="1:6" ht="33.75" x14ac:dyDescent="0.25">
      <c r="A18" s="4" t="s">
        <v>22</v>
      </c>
      <c r="B18" s="5" t="s">
        <v>23</v>
      </c>
      <c r="C18" s="21">
        <v>325040</v>
      </c>
      <c r="D18" s="21">
        <v>173040</v>
      </c>
      <c r="E18" s="22">
        <v>307000</v>
      </c>
      <c r="F18" s="22">
        <v>226995.20000000001</v>
      </c>
    </row>
    <row r="19" spans="1:6" s="12" customFormat="1" ht="14.25" x14ac:dyDescent="0.2">
      <c r="A19" s="13" t="s">
        <v>76</v>
      </c>
      <c r="B19" s="18" t="s">
        <v>97</v>
      </c>
      <c r="C19" s="14">
        <f>SUM(C20:C23)</f>
        <v>41861754.150000006</v>
      </c>
      <c r="D19" s="14">
        <f>SUM(D20:D23)</f>
        <v>25596826.199999999</v>
      </c>
      <c r="E19" s="14">
        <f t="shared" ref="E19:F19" si="2">SUM(E20:E23)</f>
        <v>60737144.18</v>
      </c>
      <c r="F19" s="14">
        <f t="shared" si="2"/>
        <v>38324401.729999997</v>
      </c>
    </row>
    <row r="20" spans="1:6" x14ac:dyDescent="0.25">
      <c r="A20" s="4" t="s">
        <v>24</v>
      </c>
      <c r="B20" s="5" t="s">
        <v>25</v>
      </c>
      <c r="C20" s="21">
        <v>1689664</v>
      </c>
      <c r="D20" s="21">
        <v>1054017.53</v>
      </c>
      <c r="E20" s="22">
        <v>1811688</v>
      </c>
      <c r="F20" s="22">
        <v>1216827.1299999999</v>
      </c>
    </row>
    <row r="21" spans="1:6" x14ac:dyDescent="0.25">
      <c r="A21" s="4" t="s">
        <v>26</v>
      </c>
      <c r="B21" s="5" t="s">
        <v>27</v>
      </c>
      <c r="C21" s="21">
        <v>5316801.5</v>
      </c>
      <c r="D21" s="21">
        <v>3116725.53</v>
      </c>
      <c r="E21" s="22">
        <v>4571796.05</v>
      </c>
      <c r="F21" s="22">
        <v>3979706.89</v>
      </c>
    </row>
    <row r="22" spans="1:6" x14ac:dyDescent="0.25">
      <c r="A22" s="4" t="s">
        <v>28</v>
      </c>
      <c r="B22" s="5" t="s">
        <v>29</v>
      </c>
      <c r="C22" s="21">
        <v>27180757.59</v>
      </c>
      <c r="D22" s="21">
        <v>15716584.25</v>
      </c>
      <c r="E22" s="22">
        <v>43168495.310000002</v>
      </c>
      <c r="F22" s="22">
        <v>24133978.149999999</v>
      </c>
    </row>
    <row r="23" spans="1:6" ht="22.5" x14ac:dyDescent="0.25">
      <c r="A23" s="4" t="s">
        <v>30</v>
      </c>
      <c r="B23" s="5" t="s">
        <v>31</v>
      </c>
      <c r="C23" s="21">
        <v>7674531.0599999996</v>
      </c>
      <c r="D23" s="21">
        <v>5709498.8899999997</v>
      </c>
      <c r="E23" s="22">
        <v>11185164.82</v>
      </c>
      <c r="F23" s="22">
        <v>8993889.5600000005</v>
      </c>
    </row>
    <row r="24" spans="1:6" s="12" customFormat="1" ht="14.25" x14ac:dyDescent="0.2">
      <c r="A24" s="13" t="s">
        <v>77</v>
      </c>
      <c r="B24" s="18" t="s">
        <v>96</v>
      </c>
      <c r="C24" s="14">
        <f>SUM(C25:C28)</f>
        <v>186343379.16</v>
      </c>
      <c r="D24" s="14">
        <f>SUM(D25:D28)</f>
        <v>81833690.189999998</v>
      </c>
      <c r="E24" s="14">
        <f t="shared" ref="E24:F24" si="3">SUM(E25:E28)</f>
        <v>144673730.70999998</v>
      </c>
      <c r="F24" s="14">
        <f t="shared" si="3"/>
        <v>50351116.609999999</v>
      </c>
    </row>
    <row r="25" spans="1:6" x14ac:dyDescent="0.25">
      <c r="A25" s="4" t="s">
        <v>32</v>
      </c>
      <c r="B25" s="5" t="s">
        <v>33</v>
      </c>
      <c r="C25" s="21">
        <v>116625722.72</v>
      </c>
      <c r="D25" s="21">
        <v>33384044.170000002</v>
      </c>
      <c r="E25" s="22">
        <v>44523778.689999998</v>
      </c>
      <c r="F25" s="22">
        <v>6395646.1500000004</v>
      </c>
    </row>
    <row r="26" spans="1:6" x14ac:dyDescent="0.25">
      <c r="A26" s="4" t="s">
        <v>34</v>
      </c>
      <c r="B26" s="5" t="s">
        <v>35</v>
      </c>
      <c r="C26" s="21">
        <v>30969863.899999999</v>
      </c>
      <c r="D26" s="21">
        <v>29702460.890000001</v>
      </c>
      <c r="E26" s="22">
        <v>7251633.4400000004</v>
      </c>
      <c r="F26" s="22">
        <v>6492748.2800000003</v>
      </c>
    </row>
    <row r="27" spans="1:6" x14ac:dyDescent="0.25">
      <c r="A27" s="4" t="s">
        <v>72</v>
      </c>
      <c r="B27" s="5" t="s">
        <v>86</v>
      </c>
      <c r="C27" s="21">
        <v>27931421.32</v>
      </c>
      <c r="D27" s="21">
        <v>18548647.91</v>
      </c>
      <c r="E27" s="22">
        <v>82002856.579999998</v>
      </c>
      <c r="F27" s="22">
        <v>37245301.079999998</v>
      </c>
    </row>
    <row r="28" spans="1:6" ht="22.5" x14ac:dyDescent="0.25">
      <c r="A28" s="4" t="s">
        <v>36</v>
      </c>
      <c r="B28" s="5" t="s">
        <v>37</v>
      </c>
      <c r="C28" s="21">
        <v>10816371.220000001</v>
      </c>
      <c r="D28" s="21">
        <v>198537.22</v>
      </c>
      <c r="E28" s="22">
        <v>10895462</v>
      </c>
      <c r="F28" s="22">
        <v>217421.1</v>
      </c>
    </row>
    <row r="29" spans="1:6" s="12" customFormat="1" ht="14.25" x14ac:dyDescent="0.2">
      <c r="A29" s="13" t="s">
        <v>78</v>
      </c>
      <c r="B29" s="18" t="s">
        <v>95</v>
      </c>
      <c r="C29" s="14">
        <f>SUM(C30,C31)</f>
        <v>5216675.5</v>
      </c>
      <c r="D29" s="14">
        <f t="shared" ref="D29:F29" si="4">SUM(D30)</f>
        <v>1363291.55</v>
      </c>
      <c r="E29" s="14">
        <f t="shared" si="4"/>
        <v>1500125</v>
      </c>
      <c r="F29" s="14">
        <f t="shared" si="4"/>
        <v>677983.52</v>
      </c>
    </row>
    <row r="30" spans="1:6" ht="22.5" x14ac:dyDescent="0.25">
      <c r="A30" s="4" t="s">
        <v>38</v>
      </c>
      <c r="B30" s="5" t="s">
        <v>39</v>
      </c>
      <c r="C30" s="21">
        <v>1673504</v>
      </c>
      <c r="D30" s="21">
        <v>1363291.55</v>
      </c>
      <c r="E30" s="22">
        <v>1500125</v>
      </c>
      <c r="F30" s="22">
        <v>677983.52</v>
      </c>
    </row>
    <row r="31" spans="1:6" ht="22.5" x14ac:dyDescent="0.25">
      <c r="A31" s="4" t="s">
        <v>108</v>
      </c>
      <c r="B31" s="5" t="s">
        <v>109</v>
      </c>
      <c r="C31" s="21">
        <v>3543171.5</v>
      </c>
      <c r="D31" s="21">
        <v>0</v>
      </c>
      <c r="E31" s="22"/>
      <c r="F31" s="22"/>
    </row>
    <row r="32" spans="1:6" s="12" customFormat="1" ht="14.25" x14ac:dyDescent="0.2">
      <c r="A32" s="13" t="s">
        <v>79</v>
      </c>
      <c r="B32" s="18" t="s">
        <v>94</v>
      </c>
      <c r="C32" s="14">
        <f>SUM(C33:C37)</f>
        <v>469555383.85999995</v>
      </c>
      <c r="D32" s="14">
        <f>SUM(D33:D37)</f>
        <v>306252929.71999997</v>
      </c>
      <c r="E32" s="14">
        <f t="shared" ref="E32:F32" si="5">SUM(E33:E37)</f>
        <v>526270672.77999997</v>
      </c>
      <c r="F32" s="14">
        <f t="shared" si="5"/>
        <v>368720066.95999992</v>
      </c>
    </row>
    <row r="33" spans="1:6" x14ac:dyDescent="0.25">
      <c r="A33" s="4" t="s">
        <v>40</v>
      </c>
      <c r="B33" s="5" t="s">
        <v>41</v>
      </c>
      <c r="C33" s="21">
        <v>92757781.340000004</v>
      </c>
      <c r="D33" s="21">
        <v>60398581.43</v>
      </c>
      <c r="E33" s="22">
        <v>97880690.719999999</v>
      </c>
      <c r="F33" s="22">
        <v>68108693.920000002</v>
      </c>
    </row>
    <row r="34" spans="1:6" x14ac:dyDescent="0.25">
      <c r="A34" s="4" t="s">
        <v>42</v>
      </c>
      <c r="B34" s="5" t="s">
        <v>43</v>
      </c>
      <c r="C34" s="21">
        <v>300153729.77999997</v>
      </c>
      <c r="D34" s="21">
        <v>194877741.47999999</v>
      </c>
      <c r="E34" s="22">
        <v>344037393.08999997</v>
      </c>
      <c r="F34" s="22">
        <v>241265652.03</v>
      </c>
    </row>
    <row r="35" spans="1:6" x14ac:dyDescent="0.25">
      <c r="A35" s="4" t="s">
        <v>44</v>
      </c>
      <c r="B35" s="5" t="s">
        <v>45</v>
      </c>
      <c r="C35" s="21">
        <v>32526197.399999999</v>
      </c>
      <c r="D35" s="21">
        <v>18524524.390000001</v>
      </c>
      <c r="E35" s="22">
        <v>33155762.620000001</v>
      </c>
      <c r="F35" s="22">
        <v>22517040.199999999</v>
      </c>
    </row>
    <row r="36" spans="1:6" x14ac:dyDescent="0.25">
      <c r="A36" s="4" t="s">
        <v>46</v>
      </c>
      <c r="B36" s="5" t="s">
        <v>47</v>
      </c>
      <c r="C36" s="21">
        <v>18041841.649999999</v>
      </c>
      <c r="D36" s="21">
        <v>13415130.210000001</v>
      </c>
      <c r="E36" s="22">
        <v>21031145.559999999</v>
      </c>
      <c r="F36" s="22">
        <v>16976856.530000001</v>
      </c>
    </row>
    <row r="37" spans="1:6" x14ac:dyDescent="0.25">
      <c r="A37" s="4" t="s">
        <v>48</v>
      </c>
      <c r="B37" s="5" t="s">
        <v>49</v>
      </c>
      <c r="C37" s="21">
        <v>26075833.690000001</v>
      </c>
      <c r="D37" s="21">
        <v>19036952.210000001</v>
      </c>
      <c r="E37" s="22">
        <v>30165680.789999999</v>
      </c>
      <c r="F37" s="22">
        <v>19851824.280000001</v>
      </c>
    </row>
    <row r="38" spans="1:6" s="12" customFormat="1" ht="14.25" x14ac:dyDescent="0.2">
      <c r="A38" s="13" t="s">
        <v>80</v>
      </c>
      <c r="B38" s="18" t="s">
        <v>93</v>
      </c>
      <c r="C38" s="14">
        <f>SUM(C39:C40)</f>
        <v>74277486.629999995</v>
      </c>
      <c r="D38" s="14">
        <f>SUM(D39:D40)</f>
        <v>54907424.710000001</v>
      </c>
      <c r="E38" s="14">
        <f t="shared" ref="E38:F38" si="6">SUM(E39:E40)</f>
        <v>107632529.64000002</v>
      </c>
      <c r="F38" s="14">
        <f t="shared" si="6"/>
        <v>65601976.730000004</v>
      </c>
    </row>
    <row r="39" spans="1:6" x14ac:dyDescent="0.25">
      <c r="A39" s="4" t="s">
        <v>50</v>
      </c>
      <c r="B39" s="5" t="s">
        <v>51</v>
      </c>
      <c r="C39" s="21">
        <v>51028833.079999998</v>
      </c>
      <c r="D39" s="21">
        <v>39527255.560000002</v>
      </c>
      <c r="E39" s="22">
        <v>81622966.930000007</v>
      </c>
      <c r="F39" s="22">
        <v>46328391.210000001</v>
      </c>
    </row>
    <row r="40" spans="1:6" ht="22.5" x14ac:dyDescent="0.25">
      <c r="A40" s="4" t="s">
        <v>52</v>
      </c>
      <c r="B40" s="5" t="s">
        <v>53</v>
      </c>
      <c r="C40" s="21">
        <v>23248653.550000001</v>
      </c>
      <c r="D40" s="21">
        <v>15380169.15</v>
      </c>
      <c r="E40" s="22">
        <v>26009562.710000001</v>
      </c>
      <c r="F40" s="22">
        <v>19273585.52</v>
      </c>
    </row>
    <row r="41" spans="1:6" s="12" customFormat="1" ht="14.25" x14ac:dyDescent="0.2">
      <c r="A41" s="13" t="s">
        <v>81</v>
      </c>
      <c r="B41" s="18" t="s">
        <v>92</v>
      </c>
      <c r="C41" s="14">
        <f>C42</f>
        <v>168582.39999999999</v>
      </c>
      <c r="D41" s="14">
        <f>D42</f>
        <v>168582.39999999999</v>
      </c>
      <c r="E41" s="14">
        <f t="shared" ref="E41:F41" si="7">E42</f>
        <v>1554589.7</v>
      </c>
      <c r="F41" s="14">
        <f t="shared" si="7"/>
        <v>1547650.79</v>
      </c>
    </row>
    <row r="42" spans="1:6" x14ac:dyDescent="0.25">
      <c r="A42" s="4" t="s">
        <v>54</v>
      </c>
      <c r="B42" s="5" t="s">
        <v>55</v>
      </c>
      <c r="C42" s="21">
        <v>168582.39999999999</v>
      </c>
      <c r="D42" s="21">
        <v>168582.39999999999</v>
      </c>
      <c r="E42" s="22">
        <v>1554589.7</v>
      </c>
      <c r="F42" s="22">
        <v>1547650.79</v>
      </c>
    </row>
    <row r="43" spans="1:6" s="12" customFormat="1" ht="14.25" x14ac:dyDescent="0.2">
      <c r="A43" s="13" t="s">
        <v>82</v>
      </c>
      <c r="B43" s="18" t="s">
        <v>91</v>
      </c>
      <c r="C43" s="14">
        <f>SUM(C44:C47)</f>
        <v>37764777.730000004</v>
      </c>
      <c r="D43" s="14">
        <f>SUM(D44:D47)</f>
        <v>24095325.43</v>
      </c>
      <c r="E43" s="14">
        <f t="shared" ref="E43:F43" si="8">SUM(E44:E47)</f>
        <v>44227310.960000001</v>
      </c>
      <c r="F43" s="14">
        <f t="shared" si="8"/>
        <v>25720671.77</v>
      </c>
    </row>
    <row r="44" spans="1:6" x14ac:dyDescent="0.25">
      <c r="A44" s="4" t="s">
        <v>56</v>
      </c>
      <c r="B44" s="5" t="s">
        <v>57</v>
      </c>
      <c r="C44" s="21">
        <v>2455714.2000000002</v>
      </c>
      <c r="D44" s="21">
        <v>1820207.38</v>
      </c>
      <c r="E44" s="22">
        <v>2379492</v>
      </c>
      <c r="F44" s="22">
        <v>2371481.83</v>
      </c>
    </row>
    <row r="45" spans="1:6" x14ac:dyDescent="0.25">
      <c r="A45" s="4" t="s">
        <v>58</v>
      </c>
      <c r="B45" s="5" t="s">
        <v>59</v>
      </c>
      <c r="C45" s="21">
        <v>30453453.530000001</v>
      </c>
      <c r="D45" s="21">
        <v>18775585.73</v>
      </c>
      <c r="E45" s="22">
        <v>30668045.370000001</v>
      </c>
      <c r="F45" s="22">
        <v>15557211.359999999</v>
      </c>
    </row>
    <row r="46" spans="1:6" x14ac:dyDescent="0.25">
      <c r="A46" s="4" t="s">
        <v>60</v>
      </c>
      <c r="B46" s="5" t="s">
        <v>61</v>
      </c>
      <c r="C46" s="21">
        <v>3601710</v>
      </c>
      <c r="D46" s="21">
        <v>2943179.67</v>
      </c>
      <c r="E46" s="22">
        <v>9835007.5899999999</v>
      </c>
      <c r="F46" s="22">
        <v>7249504.21</v>
      </c>
    </row>
    <row r="47" spans="1:6" ht="22.5" x14ac:dyDescent="0.25">
      <c r="A47" s="4" t="s">
        <v>62</v>
      </c>
      <c r="B47" s="5" t="s">
        <v>63</v>
      </c>
      <c r="C47" s="21">
        <v>1253900</v>
      </c>
      <c r="D47" s="21">
        <v>556352.65</v>
      </c>
      <c r="E47" s="22">
        <v>1344766</v>
      </c>
      <c r="F47" s="22">
        <v>542474.37</v>
      </c>
    </row>
    <row r="48" spans="1:6" s="12" customFormat="1" ht="14.25" x14ac:dyDescent="0.2">
      <c r="A48" s="13" t="s">
        <v>83</v>
      </c>
      <c r="B48" s="18" t="s">
        <v>90</v>
      </c>
      <c r="C48" s="14">
        <f>C49</f>
        <v>5854300</v>
      </c>
      <c r="D48" s="14">
        <f>D49</f>
        <v>3057600</v>
      </c>
      <c r="E48" s="14">
        <f t="shared" ref="E48:F48" si="9">E49</f>
        <v>9165100</v>
      </c>
      <c r="F48" s="14">
        <f t="shared" si="9"/>
        <v>4781074.26</v>
      </c>
    </row>
    <row r="49" spans="1:6" x14ac:dyDescent="0.25">
      <c r="A49" s="4" t="s">
        <v>64</v>
      </c>
      <c r="B49" s="5" t="s">
        <v>65</v>
      </c>
      <c r="C49" s="21">
        <v>5854300</v>
      </c>
      <c r="D49" s="21">
        <v>3057600</v>
      </c>
      <c r="E49" s="22">
        <v>9165100</v>
      </c>
      <c r="F49" s="22">
        <v>4781074.26</v>
      </c>
    </row>
    <row r="50" spans="1:6" s="12" customFormat="1" ht="21" x14ac:dyDescent="0.2">
      <c r="A50" s="13" t="s">
        <v>84</v>
      </c>
      <c r="B50" s="18" t="s">
        <v>89</v>
      </c>
      <c r="C50" s="14">
        <f t="shared" ref="C50:F50" si="10">C51</f>
        <v>50000</v>
      </c>
      <c r="D50" s="14">
        <f t="shared" si="10"/>
        <v>0</v>
      </c>
      <c r="E50" s="14">
        <f t="shared" si="10"/>
        <v>50000</v>
      </c>
      <c r="F50" s="14">
        <f t="shared" si="10"/>
        <v>0</v>
      </c>
    </row>
    <row r="51" spans="1:6" ht="22.5" x14ac:dyDescent="0.25">
      <c r="A51" s="4" t="s">
        <v>66</v>
      </c>
      <c r="B51" s="5" t="s">
        <v>67</v>
      </c>
      <c r="C51" s="6">
        <v>50000</v>
      </c>
      <c r="D51" s="6">
        <v>0</v>
      </c>
      <c r="E51" s="6">
        <v>50000</v>
      </c>
      <c r="F51" s="6"/>
    </row>
    <row r="52" spans="1:6" s="12" customFormat="1" ht="31.5" x14ac:dyDescent="0.2">
      <c r="A52" s="13" t="s">
        <v>85</v>
      </c>
      <c r="B52" s="18" t="s">
        <v>88</v>
      </c>
      <c r="C52" s="14">
        <f>SUM(C53:C54)</f>
        <v>0</v>
      </c>
      <c r="D52" s="14">
        <f>SUM(D53:D54)</f>
        <v>0</v>
      </c>
      <c r="E52" s="14">
        <f t="shared" ref="E52:F52" si="11">SUM(E53:E54)</f>
        <v>0</v>
      </c>
      <c r="F52" s="14">
        <f t="shared" si="11"/>
        <v>0</v>
      </c>
    </row>
    <row r="53" spans="1:6" ht="33.75" x14ac:dyDescent="0.25">
      <c r="A53" s="4" t="s">
        <v>68</v>
      </c>
      <c r="B53" s="5" t="s">
        <v>69</v>
      </c>
      <c r="C53" s="6"/>
      <c r="D53" s="6"/>
      <c r="E53" s="6"/>
      <c r="F53" s="6"/>
    </row>
    <row r="54" spans="1:6" ht="22.5" x14ac:dyDescent="0.25">
      <c r="A54" s="4" t="s">
        <v>70</v>
      </c>
      <c r="B54" s="5" t="s">
        <v>71</v>
      </c>
      <c r="C54" s="6"/>
      <c r="D54" s="6"/>
      <c r="E54" s="6"/>
      <c r="F54" s="6"/>
    </row>
    <row r="55" spans="1:6" x14ac:dyDescent="0.25">
      <c r="A55" s="9"/>
      <c r="B55" s="10" t="s">
        <v>87</v>
      </c>
      <c r="C55" s="11">
        <f>C52+C50+C48+C43+C41+C38+C32+C29+C24+C19+C15+C13+C5</f>
        <v>950963025.77999973</v>
      </c>
      <c r="D55" s="11">
        <f>D52+D50+D48+D43+D41+D38+D32+D29+D24+D19+D15+D13+D5</f>
        <v>596899824.01999998</v>
      </c>
      <c r="E55" s="11">
        <f>E52+E50+E48+E43+E41+E38+E32+E29+E24+E19+E15+E13+E5</f>
        <v>1040611675.6199999</v>
      </c>
      <c r="F55" s="11">
        <f>F52+F50+F48+F43+F41+F38+F32+F29+F24+F19+F15+F13+F5</f>
        <v>668468661.67999995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конс на 01.10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М. Киреева</dc:creator>
  <cp:lastModifiedBy>Оксана А. Слугина</cp:lastModifiedBy>
  <dcterms:created xsi:type="dcterms:W3CDTF">2023-03-13T09:19:36Z</dcterms:created>
  <dcterms:modified xsi:type="dcterms:W3CDTF">2023-10-09T09:40:37Z</dcterms:modified>
</cp:coreProperties>
</file>