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пова\Desktop\бюджет\2022\"/>
    </mc:Choice>
  </mc:AlternateContent>
  <bookViews>
    <workbookView xWindow="0" yWindow="0" windowWidth="21600" windowHeight="952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5" i="1" l="1"/>
  <c r="E18" i="1" l="1"/>
  <c r="D9" i="1" l="1"/>
  <c r="E9" i="1"/>
  <c r="D10" i="1"/>
  <c r="D11" i="1"/>
  <c r="E12" i="1"/>
  <c r="E19" i="1"/>
  <c r="E20" i="1"/>
  <c r="E21" i="1"/>
  <c r="D23" i="1"/>
  <c r="D26" i="1"/>
  <c r="D29" i="1"/>
  <c r="D30" i="1"/>
  <c r="D31" i="1"/>
  <c r="D33" i="1"/>
  <c r="D34" i="1"/>
  <c r="D35" i="1"/>
  <c r="D36" i="1"/>
  <c r="D37" i="1"/>
  <c r="D38" i="1"/>
  <c r="D41" i="1"/>
  <c r="D42" i="1"/>
  <c r="D43" i="1"/>
  <c r="D44" i="1"/>
  <c r="D45" i="1"/>
  <c r="D47" i="1"/>
  <c r="D48" i="1"/>
  <c r="D49" i="1"/>
  <c r="D50" i="1"/>
  <c r="D51" i="1"/>
  <c r="E54" i="1"/>
  <c r="E55" i="1"/>
  <c r="D75" i="1"/>
  <c r="D76" i="1"/>
  <c r="D77" i="1"/>
  <c r="D78" i="1"/>
  <c r="D79" i="1"/>
  <c r="D80" i="1"/>
  <c r="D82" i="1"/>
  <c r="D84" i="1"/>
  <c r="D85" i="1"/>
  <c r="D87" i="1"/>
  <c r="D88" i="1"/>
  <c r="D91" i="1"/>
  <c r="D92" i="1"/>
  <c r="D93" i="1"/>
  <c r="D95" i="1"/>
  <c r="D96" i="1"/>
  <c r="D97" i="1"/>
  <c r="D98" i="1"/>
  <c r="D99" i="1"/>
  <c r="D100" i="1"/>
  <c r="D101" i="1"/>
  <c r="D102" i="1"/>
  <c r="D103" i="1"/>
  <c r="D104" i="1"/>
  <c r="D106" i="1"/>
  <c r="D107" i="1"/>
  <c r="D108" i="1"/>
  <c r="D109" i="1"/>
  <c r="D110" i="1"/>
  <c r="D111" i="1"/>
  <c r="D112" i="1"/>
  <c r="D113" i="1"/>
  <c r="D114" i="1"/>
  <c r="D115" i="1"/>
  <c r="D116" i="1"/>
  <c r="D119" i="1"/>
  <c r="D120" i="1"/>
  <c r="D122" i="1"/>
  <c r="D123" i="1"/>
  <c r="D124" i="1"/>
  <c r="D125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40" i="1"/>
  <c r="D141" i="1"/>
  <c r="D142" i="1"/>
  <c r="D143" i="1"/>
  <c r="D12" i="1" l="1"/>
  <c r="F4" i="2"/>
  <c r="E4" i="2"/>
  <c r="F3" i="2"/>
  <c r="E3" i="2"/>
  <c r="F2" i="2"/>
  <c r="E2" i="2"/>
  <c r="F1" i="2"/>
  <c r="E1" i="2"/>
</calcChain>
</file>

<file path=xl/sharedStrings.xml><?xml version="1.0" encoding="utf-8"?>
<sst xmlns="http://schemas.openxmlformats.org/spreadsheetml/2006/main" count="397" uniqueCount="289">
  <si>
    <t>Код показателя</t>
  </si>
  <si>
    <t>Наименование показателя</t>
  </si>
  <si>
    <t>Единицы измерения</t>
  </si>
  <si>
    <t>га</t>
  </si>
  <si>
    <t>%</t>
  </si>
  <si>
    <t>км</t>
  </si>
  <si>
    <t>ед.</t>
  </si>
  <si>
    <t>чел.</t>
  </si>
  <si>
    <t>тыс.руб.</t>
  </si>
  <si>
    <t>Население</t>
  </si>
  <si>
    <t>Численность родившихся за период</t>
  </si>
  <si>
    <t>Численность умерших за период</t>
  </si>
  <si>
    <t>Естественный прирост (+), убыль (-) населения</t>
  </si>
  <si>
    <t>Численность прибывшего населения за период</t>
  </si>
  <si>
    <t xml:space="preserve">Численность выбывшего населения за период </t>
  </si>
  <si>
    <t>Миграционный прирост (снижение) населения</t>
  </si>
  <si>
    <t>4</t>
  </si>
  <si>
    <t>Рынок труда</t>
  </si>
  <si>
    <t>Количество юридических лиц, прошедших государственную регистрацию по состоянию на конец периода</t>
  </si>
  <si>
    <t>Количество организаций муниципальной формы собственности</t>
  </si>
  <si>
    <t>количество муниципальных унитарных предприятий</t>
  </si>
  <si>
    <t>Численность трудовых ресурсов</t>
  </si>
  <si>
    <t>тыс.чел.</t>
  </si>
  <si>
    <t>численность трудоспособного населения в трудоспособном возрасте</t>
  </si>
  <si>
    <t>Среднесписочная численность работников организаций</t>
  </si>
  <si>
    <t>5</t>
  </si>
  <si>
    <t xml:space="preserve">Производство товаров и услуг </t>
  </si>
  <si>
    <t>8</t>
  </si>
  <si>
    <t>Сельскохозяйственное производство (по всем категориям хозяйств)</t>
  </si>
  <si>
    <t>Количество организаций, занятых производством сельскохозяйственной продукции, состоящих на самостоятельном балансе, - РАЗДЕЛ 03.00.09: Сельское хозяйство</t>
  </si>
  <si>
    <t>объем произведенных товаров, выполненных работ и услуг собственными силами - РАЗДЕЛ А-01.1: Растениеводство</t>
  </si>
  <si>
    <t>объем произведенных товаров, выполненных работ и услуг собственными силами - РАЗДЕЛ А-01.2: Животноводство</t>
  </si>
  <si>
    <t>Урожайность зерновых культур</t>
  </si>
  <si>
    <t>ц/га</t>
  </si>
  <si>
    <t>Урожайность картофеля</t>
  </si>
  <si>
    <t>Количество индивидуальных предпринимателей, прошедших государственную регистрацию по состоянию на конец периода</t>
  </si>
  <si>
    <t>Среднесписочная численность работников организаций малого бизнеса (юридических лиц)</t>
  </si>
  <si>
    <t>Среднемесячная заработная плата работников списочного состава организаций малого бизнеса (юридических лиц)</t>
  </si>
  <si>
    <t>руб.</t>
  </si>
  <si>
    <t>Среднемесячная заработная плата работников у индивидуальных предпринимателей</t>
  </si>
  <si>
    <t>Среднемесячная заработная плата работников крестьянских (фермерских) хозяйств</t>
  </si>
  <si>
    <t>Оборот организаций малого бизнеса (юридических лиц)</t>
  </si>
  <si>
    <t>тыс. руб.</t>
  </si>
  <si>
    <t>Объем инвестиций в основной капитал за счет всех источников финансирования (без субъектов малого предпринимательства и параметров неформальной деятельности)</t>
  </si>
  <si>
    <t>Объем инвестиций в основной капитал за счет собственных средств организаций</t>
  </si>
  <si>
    <t>Объем инвестиций в основной капитал за счет привлеченных средств организаций</t>
  </si>
  <si>
    <t>объем инвестиций в основной капитал за счет средств бюджетов всех уровней</t>
  </si>
  <si>
    <t>Объем инвестиций в основной капитал (за исключением бюджетных средств) в расчете на 1 человека населения</t>
  </si>
  <si>
    <t>12</t>
  </si>
  <si>
    <t>Строительство</t>
  </si>
  <si>
    <t xml:space="preserve">кв.м. </t>
  </si>
  <si>
    <t>13</t>
  </si>
  <si>
    <t>14</t>
  </si>
  <si>
    <t>Бюджет</t>
  </si>
  <si>
    <t>Доходы консолидированного бюджета</t>
  </si>
  <si>
    <t>собственные доходы консолидированного бюджета</t>
  </si>
  <si>
    <t>налоговые доходы консолидированного бюджета</t>
  </si>
  <si>
    <t>неналоговые доходы консолидированного бюджета</t>
  </si>
  <si>
    <t>доходы консолидированного бюджета от приносящей доход деятельности</t>
  </si>
  <si>
    <t xml:space="preserve"> доходы консолидированного бюджета, полученные в виде безвозмездных поступлений, за исключением субвенций</t>
  </si>
  <si>
    <t>Доля налоговых и неналоговых доходов консолидированного бюджета (за исключением поступлений доходов по дополнительным нормативам отчислений) в общем объеме собственных доходов бюджета (без учета субвенций)</t>
  </si>
  <si>
    <t>Расходы консолидированного бюджета</t>
  </si>
  <si>
    <t>расходы консолидированного бюджета на общее образование</t>
  </si>
  <si>
    <t>расходы консолидированного бюджета на содержание работников органов местного самоуправления</t>
  </si>
  <si>
    <t>Дефицит (-), профицит (+) консолидированного бюджета</t>
  </si>
  <si>
    <t>16</t>
  </si>
  <si>
    <t>Коммунальное хозяйство</t>
  </si>
  <si>
    <t>Объем отпуска коммунального ресурса:</t>
  </si>
  <si>
    <t>Объем отпуска холодной воды</t>
  </si>
  <si>
    <t>тыс.куб.м.</t>
  </si>
  <si>
    <t>объем отпуска холодной воды населению</t>
  </si>
  <si>
    <t>объем отпуска холодной воды прочим потребителям</t>
  </si>
  <si>
    <t>Объем отпуска электрической энергии</t>
  </si>
  <si>
    <t>объем отпуска электрической энергии населению</t>
  </si>
  <si>
    <t>Объем отпуска тепловой энергии</t>
  </si>
  <si>
    <t>тыс.Гкал</t>
  </si>
  <si>
    <t>Дороги</t>
  </si>
  <si>
    <t>Протяженность автомобильных дорог общего пользования всех форм собственности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</si>
  <si>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</si>
  <si>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 с твердым покрытием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</si>
  <si>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</si>
  <si>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автобусных маршрутов</t>
  </si>
  <si>
    <t>Количество перевозчиков на автомобильном пассажирском транспорте на конец периода</t>
  </si>
  <si>
    <t>19</t>
  </si>
  <si>
    <t>Торговля, общественное питание</t>
  </si>
  <si>
    <t>Количество объектов розничной торговли и общественного питания</t>
  </si>
  <si>
    <t>мест</t>
  </si>
  <si>
    <t>Оборот розничной торговли</t>
  </si>
  <si>
    <t xml:space="preserve">Оборот общественного питания </t>
  </si>
  <si>
    <t>Объем платных услуг, оказанных населению</t>
  </si>
  <si>
    <t>объем бытовых платных услуг, оказанных населению</t>
  </si>
  <si>
    <t>объем транспортных платных услуг, оказанных населению</t>
  </si>
  <si>
    <t>объем платных услуг связи, оказанных населению</t>
  </si>
  <si>
    <t>объем жилищных платных услуг, оказанных населению</t>
  </si>
  <si>
    <t>объем коммунальных платных услуг, оказанных населению</t>
  </si>
  <si>
    <t>объем платных услуг учреждений культуры, оказанных населению</t>
  </si>
  <si>
    <t>объем медицинских платных услуг, оказанных населению</t>
  </si>
  <si>
    <t>объем платных услуг образования, оказанных населению</t>
  </si>
  <si>
    <t>объем ветеринарных платных услуг, оказанных населению</t>
  </si>
  <si>
    <t>Образование</t>
  </si>
  <si>
    <t xml:space="preserve">Количество образовательных организаций всех форм собственности </t>
  </si>
  <si>
    <t>Количество дошкольных образовательных организаций всех форм собственности</t>
  </si>
  <si>
    <t>Количество мест в дошкольных образовательных организациях всех форм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 и т.д.</t>
  </si>
  <si>
    <t>Численность детей, посещающих дошкольные образовательные организации,  включая посещающих начальные школы-детские сады, филиалы дошкольных и общеобразовательных учреждений, группы дошкольного образования при школах и т.д.</t>
  </si>
  <si>
    <t>Количество дневных и вечерних общеобразовательных организаций всех форм собственности</t>
  </si>
  <si>
    <t>Среднегодовая численность учащихся в дневных общеобразовательных организациях всех форм собственности</t>
  </si>
  <si>
    <t>Количество вечерних (сменных) общеобразовательных организаций всех форм собственности</t>
  </si>
  <si>
    <t>Учреждения дополнительного образования</t>
  </si>
  <si>
    <t>Количество учреждений дополнительного образования детей всех форм собственности</t>
  </si>
  <si>
    <t>Физическая культура и спорт</t>
  </si>
  <si>
    <t>Численность населения систематически занимающегося физкультурой и спортом на конец периода</t>
  </si>
  <si>
    <t>Культура и искусство</t>
  </si>
  <si>
    <t>Количество общедоступных библиотек всех форм собственности</t>
  </si>
  <si>
    <t>Численность работников общедоступных библиотек всех форм собственности</t>
  </si>
  <si>
    <t>Библиотечный фонд общедоступных библиотек всех форм собственности</t>
  </si>
  <si>
    <t>тыс. экз.</t>
  </si>
  <si>
    <t>численность пользователей общедоступных библиотек муниципальной формы собственности</t>
  </si>
  <si>
    <t>Количество учреждений культурно-досугового типа всех форм собственности</t>
  </si>
  <si>
    <t>численность работников учреждений культурно-досугового типа муниципальной формы собственности</t>
  </si>
  <si>
    <t>Количество мест в зрительных залах учреждений культурно-досугового типа всех форм собственности</t>
  </si>
  <si>
    <t>количество клубных формирований при учреждениях культурно-досугового типа муниципальной формы собственности</t>
  </si>
  <si>
    <t>Количество мест в зрительных залах киноустановок всех форм собственности</t>
  </si>
  <si>
    <t>Количество посещений киноустановок всех форм собственности</t>
  </si>
  <si>
    <t>Количество детских  школ искусств</t>
  </si>
  <si>
    <t>Численность учащихся в детских  школах искусств</t>
  </si>
  <si>
    <t>Уровень жизни</t>
  </si>
  <si>
    <t>Среднедушевой денежный доход  (за месяц)</t>
  </si>
  <si>
    <t>Темп роста среднедушевого денежного дохода номинальный</t>
  </si>
  <si>
    <t>Среднемесячная заработная плата</t>
  </si>
  <si>
    <t>1</t>
  </si>
  <si>
    <t>2</t>
  </si>
  <si>
    <t>3</t>
  </si>
  <si>
    <t>6</t>
  </si>
  <si>
    <t>7</t>
  </si>
  <si>
    <t>10</t>
  </si>
  <si>
    <t>11</t>
  </si>
  <si>
    <t>15</t>
  </si>
  <si>
    <t>17</t>
  </si>
  <si>
    <t>18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</si>
  <si>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</si>
  <si>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</si>
  <si>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</si>
  <si>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</si>
  <si>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</si>
  <si>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</si>
  <si>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</si>
  <si>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</si>
  <si>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</si>
  <si>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</si>
  <si>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</si>
  <si>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49</t>
  </si>
  <si>
    <t>50</t>
  </si>
  <si>
    <t>52</t>
  </si>
  <si>
    <t>53</t>
  </si>
  <si>
    <t>54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</si>
  <si>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</si>
  <si>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</si>
  <si>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</si>
  <si>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</si>
  <si>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</si>
  <si>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</si>
  <si>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</si>
  <si>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</si>
  <si>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</si>
  <si>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69</t>
  </si>
  <si>
    <t>71</t>
  </si>
  <si>
    <t>72</t>
  </si>
  <si>
    <t>73</t>
  </si>
  <si>
    <t>76</t>
  </si>
  <si>
    <t>78</t>
  </si>
  <si>
    <t>79</t>
  </si>
  <si>
    <t>80</t>
  </si>
  <si>
    <t>81</t>
  </si>
  <si>
    <t>94</t>
  </si>
  <si>
    <t>97</t>
  </si>
  <si>
    <t>98</t>
  </si>
  <si>
    <t>99</t>
  </si>
  <si>
    <t>100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</si>
  <si>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</si>
  <si>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</si>
  <si>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</si>
  <si>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</si>
  <si>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</si>
  <si>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</si>
  <si>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</si>
  <si>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</si>
  <si>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</si>
  <si>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117</t>
  </si>
  <si>
    <t>118</t>
  </si>
  <si>
    <t>120</t>
  </si>
  <si>
    <t>121</t>
  </si>
  <si>
    <t>Малое предпринимательство</t>
  </si>
  <si>
    <t xml:space="preserve">Инвестиции в основной капитал </t>
  </si>
  <si>
    <t>Платные услуги населению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</si>
  <si>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</si>
  <si>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</si>
  <si>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</si>
  <si>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</si>
  <si>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</si>
  <si>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</si>
  <si>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</si>
  <si>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</si>
  <si>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</si>
  <si>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</si>
  <si>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</si>
  <si>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</si>
  <si>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</si>
  <si>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</si>
  <si>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46</t>
  </si>
  <si>
    <t>47</t>
  </si>
  <si>
    <t>48</t>
  </si>
  <si>
    <t>67</t>
  </si>
  <si>
    <t>70</t>
  </si>
  <si>
    <t>93</t>
  </si>
  <si>
    <t>112</t>
  </si>
  <si>
    <t>113</t>
  </si>
  <si>
    <t>114</t>
  </si>
  <si>
    <t>115</t>
  </si>
  <si>
    <t>Козульский муниципальный район</t>
  </si>
  <si>
    <t>Численность постоянного населения на начало периода</t>
  </si>
  <si>
    <t>Численность незанятых в экономике</t>
  </si>
  <si>
    <t>Объем отгруженных товаров собственного производства, выполненных работ и услуг собственными силами организаций по хозяйственным видам деятельности (без субъектов малого предпринимательства и параметров неформальной деятельности)</t>
  </si>
  <si>
    <t>Раздел C: Обрабатывающие производства</t>
  </si>
  <si>
    <t>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</si>
  <si>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организаций по хозяйственным видам деятельности по полному кругу организаций - Подраздел A-01: Растениеводство и животноводство, охота и предоставление услуг в этих областях</t>
  </si>
  <si>
    <t>Протяженность автомобильных дорог общего пользования местного значения с твердым покрытием на конец периода - отремонтированных дорог</t>
  </si>
  <si>
    <t>42</t>
  </si>
  <si>
    <t>51</t>
  </si>
  <si>
    <t>55</t>
  </si>
  <si>
    <t>56</t>
  </si>
  <si>
    <t>57</t>
  </si>
  <si>
    <t>77</t>
  </si>
  <si>
    <t>91</t>
  </si>
  <si>
    <t>116</t>
  </si>
  <si>
    <t>в том числе</t>
  </si>
  <si>
    <t xml:space="preserve">Объем сельскохозяйственного производства </t>
  </si>
  <si>
    <t>Производство зерна (в весе после доработки)</t>
  </si>
  <si>
    <t>Производство картофеля</t>
  </si>
  <si>
    <t>Производство овощей</t>
  </si>
  <si>
    <t>Поголовье крупного рогатого скота</t>
  </si>
  <si>
    <t>Расходы консолидированного бюджета на региональные и муниципальные программы поддержки малого и среднего предпринимательства</t>
  </si>
  <si>
    <t>Расходы консолидированного бюджета на жилищно-коммунальное хозяйство</t>
  </si>
  <si>
    <t>Расходы консолидированного бюджета на культуру</t>
  </si>
  <si>
    <t>Расходы консолидированного бюджета на социальную политику</t>
  </si>
  <si>
    <t xml:space="preserve">Объем муниципального долга </t>
  </si>
  <si>
    <t xml:space="preserve">численность детей в возрасте от 3 до 7 лет (с учетом детей 7 лет),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 </t>
  </si>
  <si>
    <t>численность детей в возрасте от 1 до 6 лет, получающих дошкольную образовательную услугу и (или) услугу по их содержанию в общеобразовательных учреждениях муниципальной формы собственности</t>
  </si>
  <si>
    <t xml:space="preserve">Численность учащихся в дневных образовательных организациях муниципальной формы собственности занимающихся во вторую (третью) смену, на начало учебного года  </t>
  </si>
  <si>
    <t>Фонд заработной платы работников списочного состава организаций и внешних совместителей по полному кругу организаций</t>
  </si>
  <si>
    <t>количество организаций частной формы собственности - учреждений</t>
  </si>
  <si>
    <t>Численность детей от 1 до 6 лет, состоящих на учете для определения в дошкольные образовательные организации всех форм собственности, на конец периода</t>
  </si>
  <si>
    <t>Численность участников физкультурных и спортивных мероприятий муниципального уровня</t>
  </si>
  <si>
    <t>9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</si>
  <si>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</si>
  <si>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</si>
  <si>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</si>
  <si>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</si>
  <si>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</si>
  <si>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</si>
  <si>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</si>
  <si>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</si>
  <si>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</si>
  <si>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101</t>
  </si>
  <si>
    <t>119</t>
  </si>
  <si>
    <t>122</t>
  </si>
  <si>
    <t>Общая площадь объектов, введенных в эксплуатацию за счет всех источников финансирования</t>
  </si>
  <si>
    <t>В том числе общая площадь жилых домов, введенных в эксплуатацию за счет всех источников финансирования</t>
  </si>
  <si>
    <t>В том числеза счет индивидуального жилищного строительства</t>
  </si>
  <si>
    <t>млн.кВт.ч</t>
  </si>
  <si>
    <t>млн.руб.</t>
  </si>
  <si>
    <t>Доля детей в возрасте от 5 до 18 лет, получающих услуги по дополнительному образованию в организациях всех форм собственности, в общей численности детей данной возрастной группы</t>
  </si>
  <si>
    <t>Численность детей школьного возраста (от 7 до 17 лет), охваченных организованными формами отдыха, оздоровления и занятости за период летней оздоровительной кампании</t>
  </si>
  <si>
    <t>Численность детей и молодежи в возрасте 3-29 лет, систематически занимающихся физической культурой и спортом</t>
  </si>
  <si>
    <t>Численность граждан среднего возраста (женщины в возрасте 30-54 лет, мужчины в возрасте 30-59 лет), систематически занимающихся физической культурой и спортом</t>
  </si>
  <si>
    <t>68</t>
  </si>
  <si>
    <t>74</t>
  </si>
  <si>
    <t>75</t>
  </si>
  <si>
    <t>95</t>
  </si>
  <si>
    <t>102</t>
  </si>
  <si>
    <t>Козульский</t>
  </si>
  <si>
    <t>Поселок городского типа Козулька</t>
  </si>
  <si>
    <t>п Кедровый</t>
  </si>
  <si>
    <t>пгт Козулька</t>
  </si>
  <si>
    <t>92</t>
  </si>
  <si>
    <t>96</t>
  </si>
  <si>
    <t>10 месяцев 2022 года</t>
  </si>
  <si>
    <t>2022 Оценка</t>
  </si>
  <si>
    <t>Количество перевезенных (отправленных) пассажиров на муниципальных маршрутах</t>
  </si>
  <si>
    <t>Предварительные итоги социально-экономического развития Козульского района на 1 ноября 2022 года и ожидаемые итоги социально-экономического развития Козульского района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</si>
</sst>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horizontal="left" vertical="center" wrapText="1" indent="4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1" fontId="0" fillId="0" borderId="0" xfId="0" applyNumberForma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 indent="1"/>
    </xf>
    <xf numFmtId="0" fontId="2" fillId="0" borderId="1" xfId="0" applyNumberFormat="1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abSelected="1" topLeftCell="A13" zoomScale="90" zoomScaleNormal="90" workbookViewId="0">
      <selection activeCell="D72" sqref="D72"/>
    </sheetView>
  </sheetViews>
  <sheetFormatPr defaultRowHeight="42" customHeight="1" x14ac:dyDescent="0.25"/>
  <cols>
    <col min="1" max="1" width="5.42578125" style="19" customWidth="1"/>
    <col min="2" max="2" width="71.140625" style="20" customWidth="1"/>
    <col min="3" max="3" width="12.85546875" style="21" customWidth="1"/>
    <col min="4" max="4" width="16.140625" style="22" customWidth="1"/>
    <col min="5" max="5" width="18" style="22" customWidth="1"/>
    <col min="6" max="6" width="6.42578125" customWidth="1"/>
    <col min="7" max="7" width="18.85546875" customWidth="1"/>
  </cols>
  <sheetData>
    <row r="1" spans="1:5" ht="52.5" customHeight="1" x14ac:dyDescent="0.3">
      <c r="A1" s="37" t="s">
        <v>288</v>
      </c>
      <c r="B1" s="37"/>
      <c r="C1" s="37"/>
      <c r="D1" s="37"/>
      <c r="E1" s="37"/>
    </row>
    <row r="2" spans="1:5" ht="42" customHeight="1" x14ac:dyDescent="0.3">
      <c r="A2" s="38" t="s">
        <v>218</v>
      </c>
      <c r="B2" s="39"/>
      <c r="C2" s="39"/>
      <c r="D2" s="39"/>
      <c r="E2" s="40"/>
    </row>
    <row r="3" spans="1:5" ht="42" customHeight="1" x14ac:dyDescent="0.25">
      <c r="A3" s="2"/>
      <c r="B3" s="3"/>
      <c r="C3" s="4"/>
      <c r="D3" s="5"/>
      <c r="E3" s="5"/>
    </row>
    <row r="4" spans="1:5" ht="69" customHeight="1" x14ac:dyDescent="0.25">
      <c r="A4" s="24" t="s">
        <v>0</v>
      </c>
      <c r="B4" s="24" t="s">
        <v>1</v>
      </c>
      <c r="C4" s="23" t="s">
        <v>2</v>
      </c>
      <c r="D4" s="23" t="s">
        <v>285</v>
      </c>
      <c r="E4" s="23" t="s">
        <v>286</v>
      </c>
    </row>
    <row r="5" spans="1:5" ht="42" customHeight="1" x14ac:dyDescent="0.25">
      <c r="A5" s="6"/>
      <c r="B5" s="6" t="s">
        <v>9</v>
      </c>
      <c r="C5" s="7"/>
      <c r="D5" s="7"/>
      <c r="E5" s="7"/>
    </row>
    <row r="6" spans="1:5" ht="42" customHeight="1" x14ac:dyDescent="0.25">
      <c r="A6" s="6" t="s">
        <v>129</v>
      </c>
      <c r="B6" s="8" t="s">
        <v>219</v>
      </c>
      <c r="C6" s="4" t="s">
        <v>7</v>
      </c>
      <c r="D6" s="9">
        <v>15160</v>
      </c>
      <c r="E6" s="10">
        <v>15160</v>
      </c>
    </row>
    <row r="7" spans="1:5" ht="42" customHeight="1" x14ac:dyDescent="0.25">
      <c r="A7" s="2" t="s">
        <v>130</v>
      </c>
      <c r="B7" s="8" t="s">
        <v>10</v>
      </c>
      <c r="C7" s="4" t="s">
        <v>7</v>
      </c>
      <c r="D7" s="9">
        <v>96</v>
      </c>
      <c r="E7" s="10">
        <v>150</v>
      </c>
    </row>
    <row r="8" spans="1:5" ht="42" customHeight="1" x14ac:dyDescent="0.25">
      <c r="A8" s="2" t="s">
        <v>131</v>
      </c>
      <c r="B8" s="8" t="s">
        <v>11</v>
      </c>
      <c r="C8" s="4" t="s">
        <v>7</v>
      </c>
      <c r="D8" s="9">
        <v>204</v>
      </c>
      <c r="E8" s="10">
        <v>330</v>
      </c>
    </row>
    <row r="9" spans="1:5" ht="42" customHeight="1" x14ac:dyDescent="0.25">
      <c r="A9" s="2" t="s">
        <v>16</v>
      </c>
      <c r="B9" s="8" t="s">
        <v>12</v>
      </c>
      <c r="C9" s="4" t="s">
        <v>7</v>
      </c>
      <c r="D9" s="9">
        <f>D7-D8</f>
        <v>-108</v>
      </c>
      <c r="E9" s="9">
        <f>E7-E8</f>
        <v>-180</v>
      </c>
    </row>
    <row r="10" spans="1:5" ht="42" customHeight="1" x14ac:dyDescent="0.25">
      <c r="A10" s="2" t="s">
        <v>25</v>
      </c>
      <c r="B10" s="8" t="s">
        <v>13</v>
      </c>
      <c r="C10" s="4" t="s">
        <v>7</v>
      </c>
      <c r="D10" s="9">
        <f>E10/12*10</f>
        <v>612.5</v>
      </c>
      <c r="E10" s="10">
        <v>735</v>
      </c>
    </row>
    <row r="11" spans="1:5" ht="42" customHeight="1" x14ac:dyDescent="0.25">
      <c r="A11" s="2" t="s">
        <v>132</v>
      </c>
      <c r="B11" s="8" t="s">
        <v>14</v>
      </c>
      <c r="C11" s="4" t="s">
        <v>7</v>
      </c>
      <c r="D11" s="9">
        <f>E11/12*10</f>
        <v>720.83333333333326</v>
      </c>
      <c r="E11" s="10">
        <v>865</v>
      </c>
    </row>
    <row r="12" spans="1:5" ht="42" customHeight="1" x14ac:dyDescent="0.25">
      <c r="A12" s="2" t="s">
        <v>133</v>
      </c>
      <c r="B12" s="8" t="s">
        <v>15</v>
      </c>
      <c r="C12" s="4" t="s">
        <v>7</v>
      </c>
      <c r="D12" s="9">
        <f>D10-D11</f>
        <v>-108.33333333333326</v>
      </c>
      <c r="E12" s="9">
        <f>E10-E11</f>
        <v>-130</v>
      </c>
    </row>
    <row r="13" spans="1:5" ht="42" customHeight="1" x14ac:dyDescent="0.25">
      <c r="A13" s="2"/>
      <c r="B13" s="11" t="s">
        <v>17</v>
      </c>
      <c r="C13" s="4"/>
      <c r="D13" s="12"/>
      <c r="E13" s="12"/>
    </row>
    <row r="14" spans="1:5" s="1" customFormat="1" ht="55.5" customHeight="1" x14ac:dyDescent="0.25">
      <c r="A14" s="13" t="s">
        <v>27</v>
      </c>
      <c r="B14" s="14" t="s">
        <v>18</v>
      </c>
      <c r="C14" s="15" t="s">
        <v>6</v>
      </c>
      <c r="D14" s="9">
        <v>82</v>
      </c>
      <c r="E14" s="9">
        <v>82</v>
      </c>
    </row>
    <row r="15" spans="1:5" ht="42" customHeight="1" x14ac:dyDescent="0.25">
      <c r="A15" s="2" t="s">
        <v>252</v>
      </c>
      <c r="B15" s="8" t="s">
        <v>19</v>
      </c>
      <c r="C15" s="4" t="s">
        <v>6</v>
      </c>
      <c r="D15" s="9">
        <v>36</v>
      </c>
      <c r="E15" s="9">
        <v>36</v>
      </c>
    </row>
    <row r="16" spans="1:5" ht="42" customHeight="1" x14ac:dyDescent="0.25">
      <c r="A16" s="2" t="s">
        <v>134</v>
      </c>
      <c r="B16" s="16" t="s">
        <v>249</v>
      </c>
      <c r="C16" s="4" t="s">
        <v>6</v>
      </c>
      <c r="D16" s="9">
        <v>28</v>
      </c>
      <c r="E16" s="9">
        <v>28</v>
      </c>
    </row>
    <row r="17" spans="1:5" ht="42" customHeight="1" x14ac:dyDescent="0.25">
      <c r="A17" s="2" t="s">
        <v>135</v>
      </c>
      <c r="B17" s="16" t="s">
        <v>20</v>
      </c>
      <c r="C17" s="4" t="s">
        <v>6</v>
      </c>
      <c r="D17" s="10">
        <v>1</v>
      </c>
      <c r="E17" s="10">
        <v>1</v>
      </c>
    </row>
    <row r="18" spans="1:5" ht="42" customHeight="1" x14ac:dyDescent="0.25">
      <c r="A18" s="2" t="s">
        <v>48</v>
      </c>
      <c r="B18" s="8" t="s">
        <v>21</v>
      </c>
      <c r="C18" s="4" t="s">
        <v>7</v>
      </c>
      <c r="D18" s="10">
        <v>8740</v>
      </c>
      <c r="E18" s="10">
        <f t="shared" ref="E18:E21" si="0">D18</f>
        <v>8740</v>
      </c>
    </row>
    <row r="19" spans="1:5" ht="42" customHeight="1" x14ac:dyDescent="0.25">
      <c r="A19" s="2" t="s">
        <v>51</v>
      </c>
      <c r="B19" s="16" t="s">
        <v>23</v>
      </c>
      <c r="C19" s="4" t="s">
        <v>7</v>
      </c>
      <c r="D19" s="10">
        <v>7695</v>
      </c>
      <c r="E19" s="10">
        <f>D19</f>
        <v>7695</v>
      </c>
    </row>
    <row r="20" spans="1:5" ht="42" customHeight="1" x14ac:dyDescent="0.25">
      <c r="A20" s="2" t="s">
        <v>52</v>
      </c>
      <c r="B20" s="8" t="s">
        <v>220</v>
      </c>
      <c r="C20" s="4" t="s">
        <v>7</v>
      </c>
      <c r="D20" s="10">
        <v>1201</v>
      </c>
      <c r="E20" s="10">
        <f t="shared" si="0"/>
        <v>1201</v>
      </c>
    </row>
    <row r="21" spans="1:5" ht="42" customHeight="1" x14ac:dyDescent="0.25">
      <c r="A21" s="2" t="s">
        <v>136</v>
      </c>
      <c r="B21" s="8" t="s">
        <v>24</v>
      </c>
      <c r="C21" s="4" t="s">
        <v>7</v>
      </c>
      <c r="D21" s="10">
        <v>2900</v>
      </c>
      <c r="E21" s="10">
        <f t="shared" si="0"/>
        <v>2900</v>
      </c>
    </row>
    <row r="22" spans="1:5" ht="42" customHeight="1" x14ac:dyDescent="0.25">
      <c r="A22" s="2"/>
      <c r="B22" s="11" t="s">
        <v>26</v>
      </c>
      <c r="C22" s="4"/>
      <c r="D22" s="12"/>
      <c r="E22" s="12"/>
    </row>
    <row r="23" spans="1:5" ht="56.25" customHeight="1" x14ac:dyDescent="0.25">
      <c r="A23" s="2" t="s">
        <v>65</v>
      </c>
      <c r="B23" s="8" t="s">
        <v>221</v>
      </c>
      <c r="C23" s="4" t="s">
        <v>8</v>
      </c>
      <c r="D23" s="17">
        <f>E23/12*10</f>
        <v>547259.33333333326</v>
      </c>
      <c r="E23" s="17">
        <v>656711.19999999995</v>
      </c>
    </row>
    <row r="24" spans="1:5" ht="42" customHeight="1" x14ac:dyDescent="0.25">
      <c r="A24" s="2" t="s">
        <v>137</v>
      </c>
      <c r="B24" s="8" t="s">
        <v>234</v>
      </c>
      <c r="C24" s="4"/>
      <c r="D24" s="17"/>
      <c r="E24" s="12"/>
    </row>
    <row r="25" spans="1:5" ht="42" customHeight="1" x14ac:dyDescent="0.25">
      <c r="A25" s="2" t="s">
        <v>138</v>
      </c>
      <c r="B25" s="8" t="s">
        <v>222</v>
      </c>
      <c r="C25" s="4" t="s">
        <v>8</v>
      </c>
      <c r="D25" s="17">
        <f>E25/12*10</f>
        <v>14166.666666666668</v>
      </c>
      <c r="E25" s="12">
        <v>17000</v>
      </c>
    </row>
    <row r="26" spans="1:5" ht="42" customHeight="1" x14ac:dyDescent="0.25">
      <c r="A26" s="2" t="s">
        <v>83</v>
      </c>
      <c r="B26" s="8" t="s">
        <v>223</v>
      </c>
      <c r="C26" s="4" t="s">
        <v>8</v>
      </c>
      <c r="D26" s="17">
        <f>E26/12*10</f>
        <v>157916.66666666666</v>
      </c>
      <c r="E26" s="12">
        <v>189500</v>
      </c>
    </row>
    <row r="27" spans="1:5" ht="42" customHeight="1" x14ac:dyDescent="0.25">
      <c r="A27" s="2"/>
      <c r="B27" s="11" t="s">
        <v>28</v>
      </c>
      <c r="C27" s="4"/>
      <c r="D27" s="12"/>
      <c r="E27" s="12"/>
    </row>
    <row r="28" spans="1:5" ht="68.25" customHeight="1" x14ac:dyDescent="0.25">
      <c r="A28" s="2" t="s">
        <v>194</v>
      </c>
      <c r="B28" s="8" t="s">
        <v>29</v>
      </c>
      <c r="C28" s="4" t="s">
        <v>6</v>
      </c>
      <c r="D28" s="9">
        <v>1</v>
      </c>
      <c r="E28" s="9">
        <v>1</v>
      </c>
    </row>
    <row r="29" spans="1:5" ht="106.5" customHeight="1" x14ac:dyDescent="0.25">
      <c r="A29" s="2" t="s">
        <v>195</v>
      </c>
      <c r="B29" s="8" t="s">
        <v>224</v>
      </c>
      <c r="C29" s="4" t="s">
        <v>8</v>
      </c>
      <c r="D29" s="17">
        <f t="shared" ref="D29:D31" si="1">E29/12*10</f>
        <v>31095.833333333336</v>
      </c>
      <c r="E29" s="17">
        <v>37315</v>
      </c>
    </row>
    <row r="30" spans="1:5" ht="55.5" customHeight="1" x14ac:dyDescent="0.25">
      <c r="A30" s="2" t="s">
        <v>196</v>
      </c>
      <c r="B30" s="16" t="s">
        <v>30</v>
      </c>
      <c r="C30" s="4" t="s">
        <v>8</v>
      </c>
      <c r="D30" s="17">
        <f t="shared" si="1"/>
        <v>28330</v>
      </c>
      <c r="E30" s="17">
        <v>33996</v>
      </c>
    </row>
    <row r="31" spans="1:5" ht="42" customHeight="1" x14ac:dyDescent="0.25">
      <c r="A31" s="2" t="s">
        <v>197</v>
      </c>
      <c r="B31" s="16" t="s">
        <v>31</v>
      </c>
      <c r="C31" s="4" t="s">
        <v>8</v>
      </c>
      <c r="D31" s="17">
        <f t="shared" si="1"/>
        <v>2687.5</v>
      </c>
      <c r="E31" s="17">
        <v>3225</v>
      </c>
    </row>
    <row r="32" spans="1:5" ht="42" customHeight="1" x14ac:dyDescent="0.25">
      <c r="A32" s="2" t="s">
        <v>198</v>
      </c>
      <c r="B32" s="8" t="s">
        <v>235</v>
      </c>
      <c r="C32" s="4"/>
      <c r="D32" s="17"/>
      <c r="E32" s="17"/>
    </row>
    <row r="33" spans="1:5" ht="42" customHeight="1" x14ac:dyDescent="0.25">
      <c r="A33" s="2" t="s">
        <v>199</v>
      </c>
      <c r="B33" s="8" t="s">
        <v>236</v>
      </c>
      <c r="C33" s="4" t="s">
        <v>3</v>
      </c>
      <c r="D33" s="17">
        <f>E33</f>
        <v>3737</v>
      </c>
      <c r="E33" s="17">
        <v>3737</v>
      </c>
    </row>
    <row r="34" spans="1:5" ht="42" customHeight="1" x14ac:dyDescent="0.25">
      <c r="A34" s="2" t="s">
        <v>200</v>
      </c>
      <c r="B34" s="16" t="s">
        <v>237</v>
      </c>
      <c r="C34" s="4" t="s">
        <v>3</v>
      </c>
      <c r="D34" s="17">
        <f t="shared" ref="D34:D44" si="2">E34</f>
        <v>5545</v>
      </c>
      <c r="E34" s="17">
        <v>5545</v>
      </c>
    </row>
    <row r="35" spans="1:5" ht="42" customHeight="1" x14ac:dyDescent="0.25">
      <c r="A35" s="2" t="s">
        <v>201</v>
      </c>
      <c r="B35" s="16" t="s">
        <v>238</v>
      </c>
      <c r="C35" s="4" t="s">
        <v>3</v>
      </c>
      <c r="D35" s="17">
        <f t="shared" si="2"/>
        <v>837</v>
      </c>
      <c r="E35" s="17">
        <v>837</v>
      </c>
    </row>
    <row r="36" spans="1:5" ht="42" customHeight="1" x14ac:dyDescent="0.25">
      <c r="A36" s="2" t="s">
        <v>202</v>
      </c>
      <c r="B36" s="16" t="s">
        <v>32</v>
      </c>
      <c r="C36" s="4" t="s">
        <v>3</v>
      </c>
      <c r="D36" s="17">
        <f t="shared" si="2"/>
        <v>29</v>
      </c>
      <c r="E36" s="17">
        <v>29</v>
      </c>
    </row>
    <row r="37" spans="1:5" ht="42" customHeight="1" x14ac:dyDescent="0.25">
      <c r="A37" s="2" t="s">
        <v>203</v>
      </c>
      <c r="B37" s="8" t="s">
        <v>34</v>
      </c>
      <c r="C37" s="4" t="s">
        <v>33</v>
      </c>
      <c r="D37" s="17">
        <f t="shared" si="2"/>
        <v>162</v>
      </c>
      <c r="E37" s="17">
        <v>162</v>
      </c>
    </row>
    <row r="38" spans="1:5" ht="42" customHeight="1" x14ac:dyDescent="0.25">
      <c r="A38" s="2" t="s">
        <v>204</v>
      </c>
      <c r="B38" s="8" t="s">
        <v>239</v>
      </c>
      <c r="C38" s="4" t="s">
        <v>33</v>
      </c>
      <c r="D38" s="17">
        <f t="shared" si="2"/>
        <v>1100</v>
      </c>
      <c r="E38" s="17">
        <v>1100</v>
      </c>
    </row>
    <row r="39" spans="1:5" ht="42" customHeight="1" x14ac:dyDescent="0.25">
      <c r="A39" s="2"/>
      <c r="B39" s="18" t="s">
        <v>191</v>
      </c>
      <c r="C39" s="4"/>
      <c r="D39" s="12"/>
      <c r="E39" s="12"/>
    </row>
    <row r="40" spans="1:5" ht="54" customHeight="1" x14ac:dyDescent="0.25">
      <c r="A40" s="2" t="s">
        <v>205</v>
      </c>
      <c r="B40" s="8" t="s">
        <v>35</v>
      </c>
      <c r="C40" s="4" t="s">
        <v>7</v>
      </c>
      <c r="D40" s="10">
        <v>186</v>
      </c>
      <c r="E40" s="10">
        <v>193</v>
      </c>
    </row>
    <row r="41" spans="1:5" ht="42" customHeight="1" x14ac:dyDescent="0.25">
      <c r="A41" s="2" t="s">
        <v>206</v>
      </c>
      <c r="B41" s="8" t="s">
        <v>36</v>
      </c>
      <c r="C41" s="4" t="s">
        <v>7</v>
      </c>
      <c r="D41" s="10">
        <f t="shared" si="2"/>
        <v>216</v>
      </c>
      <c r="E41" s="10">
        <v>216</v>
      </c>
    </row>
    <row r="42" spans="1:5" ht="42" customHeight="1" x14ac:dyDescent="0.25">
      <c r="A42" s="2" t="s">
        <v>207</v>
      </c>
      <c r="B42" s="8" t="s">
        <v>37</v>
      </c>
      <c r="C42" s="4" t="s">
        <v>38</v>
      </c>
      <c r="D42" s="12">
        <f t="shared" si="2"/>
        <v>14716.83</v>
      </c>
      <c r="E42" s="12">
        <v>14716.83</v>
      </c>
    </row>
    <row r="43" spans="1:5" ht="42" customHeight="1" x14ac:dyDescent="0.25">
      <c r="A43" s="2" t="s">
        <v>139</v>
      </c>
      <c r="B43" s="8" t="s">
        <v>39</v>
      </c>
      <c r="C43" s="4" t="s">
        <v>38</v>
      </c>
      <c r="D43" s="17">
        <f t="shared" si="2"/>
        <v>18956.7</v>
      </c>
      <c r="E43" s="17">
        <v>18956.7</v>
      </c>
    </row>
    <row r="44" spans="1:5" ht="42" customHeight="1" x14ac:dyDescent="0.25">
      <c r="A44" s="2" t="s">
        <v>140</v>
      </c>
      <c r="B44" s="8" t="s">
        <v>40</v>
      </c>
      <c r="C44" s="4" t="s">
        <v>38</v>
      </c>
      <c r="D44" s="17">
        <f t="shared" si="2"/>
        <v>14049.81</v>
      </c>
      <c r="E44" s="17">
        <v>14049.81</v>
      </c>
    </row>
    <row r="45" spans="1:5" ht="42" customHeight="1" x14ac:dyDescent="0.25">
      <c r="A45" s="2" t="s">
        <v>141</v>
      </c>
      <c r="B45" s="8" t="s">
        <v>41</v>
      </c>
      <c r="C45" s="4" t="s">
        <v>8</v>
      </c>
      <c r="D45" s="12">
        <f t="shared" ref="D45" si="3">E45/12*10</f>
        <v>244519.47499999998</v>
      </c>
      <c r="E45" s="17">
        <v>293423.37</v>
      </c>
    </row>
    <row r="46" spans="1:5" ht="42" customHeight="1" x14ac:dyDescent="0.25">
      <c r="A46" s="2"/>
      <c r="B46" s="18" t="s">
        <v>192</v>
      </c>
      <c r="C46" s="4"/>
      <c r="D46" s="12"/>
      <c r="E46" s="12"/>
    </row>
    <row r="47" spans="1:5" ht="77.25" customHeight="1" x14ac:dyDescent="0.25">
      <c r="A47" s="2" t="s">
        <v>142</v>
      </c>
      <c r="B47" s="8" t="s">
        <v>43</v>
      </c>
      <c r="C47" s="4" t="s">
        <v>8</v>
      </c>
      <c r="D47" s="12">
        <f t="shared" ref="D47:D50" si="4">E47/12*10</f>
        <v>422750</v>
      </c>
      <c r="E47" s="17">
        <v>507300</v>
      </c>
    </row>
    <row r="48" spans="1:5" ht="42" customHeight="1" x14ac:dyDescent="0.25">
      <c r="A48" s="2" t="s">
        <v>143</v>
      </c>
      <c r="B48" s="8" t="s">
        <v>44</v>
      </c>
      <c r="C48" s="4" t="s">
        <v>8</v>
      </c>
      <c r="D48" s="12">
        <f t="shared" si="4"/>
        <v>156321.66666666666</v>
      </c>
      <c r="E48" s="17">
        <v>187586</v>
      </c>
    </row>
    <row r="49" spans="1:5" ht="42" customHeight="1" x14ac:dyDescent="0.25">
      <c r="A49" s="2" t="s">
        <v>144</v>
      </c>
      <c r="B49" s="8" t="s">
        <v>45</v>
      </c>
      <c r="C49" s="4" t="s">
        <v>8</v>
      </c>
      <c r="D49" s="12">
        <f t="shared" si="4"/>
        <v>55866.666666666672</v>
      </c>
      <c r="E49" s="17">
        <v>67040</v>
      </c>
    </row>
    <row r="50" spans="1:5" ht="42" customHeight="1" x14ac:dyDescent="0.25">
      <c r="A50" s="2" t="s">
        <v>145</v>
      </c>
      <c r="B50" s="16" t="s">
        <v>46</v>
      </c>
      <c r="C50" s="4" t="s">
        <v>8</v>
      </c>
      <c r="D50" s="12">
        <f t="shared" si="4"/>
        <v>166666.66666666669</v>
      </c>
      <c r="E50" s="17">
        <v>200000</v>
      </c>
    </row>
    <row r="51" spans="1:5" ht="42" customHeight="1" x14ac:dyDescent="0.25">
      <c r="A51" s="2" t="s">
        <v>146</v>
      </c>
      <c r="B51" s="8" t="s">
        <v>47</v>
      </c>
      <c r="C51" s="4" t="s">
        <v>38</v>
      </c>
      <c r="D51" s="12">
        <f>E51/12*10</f>
        <v>1428.9666666666667</v>
      </c>
      <c r="E51" s="17">
        <v>1714.76</v>
      </c>
    </row>
    <row r="52" spans="1:5" ht="42" customHeight="1" x14ac:dyDescent="0.25">
      <c r="A52" s="2"/>
      <c r="B52" s="11" t="s">
        <v>49</v>
      </c>
      <c r="C52" s="4"/>
      <c r="D52" s="12"/>
      <c r="E52" s="12"/>
    </row>
    <row r="53" spans="1:5" ht="42" customHeight="1" x14ac:dyDescent="0.25">
      <c r="A53" s="2" t="s">
        <v>226</v>
      </c>
      <c r="B53" s="14" t="s">
        <v>265</v>
      </c>
      <c r="C53" s="15" t="s">
        <v>50</v>
      </c>
      <c r="D53" s="17">
        <v>4862.6000000000004</v>
      </c>
      <c r="E53" s="17">
        <v>5799.68</v>
      </c>
    </row>
    <row r="54" spans="1:5" ht="42" customHeight="1" x14ac:dyDescent="0.25">
      <c r="A54" s="2" t="s">
        <v>147</v>
      </c>
      <c r="B54" s="25" t="s">
        <v>266</v>
      </c>
      <c r="C54" s="15" t="s">
        <v>50</v>
      </c>
      <c r="D54" s="17">
        <v>781.4</v>
      </c>
      <c r="E54" s="17">
        <f>D54/10*12</f>
        <v>937.68000000000006</v>
      </c>
    </row>
    <row r="55" spans="1:5" ht="42" customHeight="1" x14ac:dyDescent="0.25">
      <c r="A55" s="2" t="s">
        <v>148</v>
      </c>
      <c r="B55" s="14" t="s">
        <v>267</v>
      </c>
      <c r="C55" s="15" t="s">
        <v>50</v>
      </c>
      <c r="D55" s="17">
        <v>781.4</v>
      </c>
      <c r="E55" s="17">
        <f>D55/10*12</f>
        <v>937.68000000000006</v>
      </c>
    </row>
    <row r="56" spans="1:5" s="1" customFormat="1" ht="42" customHeight="1" x14ac:dyDescent="0.25">
      <c r="A56" s="13"/>
      <c r="B56" s="26" t="s">
        <v>53</v>
      </c>
      <c r="C56" s="15"/>
      <c r="D56" s="17"/>
      <c r="E56" s="17"/>
    </row>
    <row r="57" spans="1:5" s="1" customFormat="1" ht="42" customHeight="1" x14ac:dyDescent="0.25">
      <c r="A57" s="13" t="s">
        <v>149</v>
      </c>
      <c r="B57" s="14" t="s">
        <v>54</v>
      </c>
      <c r="C57" s="15" t="s">
        <v>8</v>
      </c>
      <c r="D57" s="17">
        <v>699142.42</v>
      </c>
      <c r="E57" s="17">
        <v>975879.95</v>
      </c>
    </row>
    <row r="58" spans="1:5" s="1" customFormat="1" ht="42" customHeight="1" x14ac:dyDescent="0.25">
      <c r="A58" s="13" t="s">
        <v>208</v>
      </c>
      <c r="B58" s="25" t="s">
        <v>55</v>
      </c>
      <c r="C58" s="15" t="s">
        <v>8</v>
      </c>
      <c r="D58" s="17">
        <v>86065.600000000006</v>
      </c>
      <c r="E58" s="17">
        <v>109763.7</v>
      </c>
    </row>
    <row r="59" spans="1:5" s="1" customFormat="1" ht="42" customHeight="1" x14ac:dyDescent="0.25">
      <c r="A59" s="13" t="s">
        <v>209</v>
      </c>
      <c r="B59" s="27" t="s">
        <v>56</v>
      </c>
      <c r="C59" s="15" t="s">
        <v>8</v>
      </c>
      <c r="D59" s="17">
        <v>75215.31</v>
      </c>
      <c r="E59" s="17">
        <v>97574.09</v>
      </c>
    </row>
    <row r="60" spans="1:5" s="1" customFormat="1" ht="42" customHeight="1" x14ac:dyDescent="0.25">
      <c r="A60" s="13" t="s">
        <v>210</v>
      </c>
      <c r="B60" s="27" t="s">
        <v>57</v>
      </c>
      <c r="C60" s="15" t="s">
        <v>8</v>
      </c>
      <c r="D60" s="17">
        <v>7141.35</v>
      </c>
      <c r="E60" s="17">
        <v>8042.06</v>
      </c>
    </row>
    <row r="61" spans="1:5" s="1" customFormat="1" ht="42" customHeight="1" x14ac:dyDescent="0.25">
      <c r="A61" s="13" t="s">
        <v>150</v>
      </c>
      <c r="B61" s="28" t="s">
        <v>58</v>
      </c>
      <c r="C61" s="15" t="s">
        <v>8</v>
      </c>
      <c r="D61" s="17">
        <v>3708.94</v>
      </c>
      <c r="E61" s="17">
        <v>4147.55</v>
      </c>
    </row>
    <row r="62" spans="1:5" s="1" customFormat="1" ht="62.25" customHeight="1" x14ac:dyDescent="0.25">
      <c r="A62" s="13" t="s">
        <v>151</v>
      </c>
      <c r="B62" s="27" t="s">
        <v>59</v>
      </c>
      <c r="C62" s="15" t="s">
        <v>8</v>
      </c>
      <c r="D62" s="17">
        <v>385388.72</v>
      </c>
      <c r="E62" s="17">
        <v>459454.78</v>
      </c>
    </row>
    <row r="63" spans="1:5" s="1" customFormat="1" ht="96" customHeight="1" x14ac:dyDescent="0.25">
      <c r="A63" s="13" t="s">
        <v>227</v>
      </c>
      <c r="B63" s="14" t="s">
        <v>60</v>
      </c>
      <c r="C63" s="15" t="s">
        <v>4</v>
      </c>
      <c r="D63" s="17">
        <v>12.31</v>
      </c>
      <c r="E63" s="17">
        <v>11.25</v>
      </c>
    </row>
    <row r="64" spans="1:5" s="1" customFormat="1" ht="42" customHeight="1" x14ac:dyDescent="0.25">
      <c r="A64" s="13" t="s">
        <v>152</v>
      </c>
      <c r="B64" s="14" t="s">
        <v>61</v>
      </c>
      <c r="C64" s="15" t="s">
        <v>8</v>
      </c>
      <c r="D64" s="17">
        <v>684620.57</v>
      </c>
      <c r="E64" s="17">
        <v>969650.84</v>
      </c>
    </row>
    <row r="65" spans="1:5" s="1" customFormat="1" ht="66" customHeight="1" x14ac:dyDescent="0.25">
      <c r="A65" s="13" t="s">
        <v>153</v>
      </c>
      <c r="B65" s="25" t="s">
        <v>240</v>
      </c>
      <c r="C65" s="15" t="s">
        <v>8</v>
      </c>
      <c r="D65" s="17">
        <v>625.69000000000005</v>
      </c>
      <c r="E65" s="17">
        <v>625.69000000000005</v>
      </c>
    </row>
    <row r="66" spans="1:5" s="1" customFormat="1" ht="42" customHeight="1" x14ac:dyDescent="0.25">
      <c r="A66" s="13" t="s">
        <v>154</v>
      </c>
      <c r="B66" s="25" t="s">
        <v>241</v>
      </c>
      <c r="C66" s="15" t="s">
        <v>8</v>
      </c>
      <c r="D66" s="17">
        <v>95606.97</v>
      </c>
      <c r="E66" s="17">
        <v>190698.83</v>
      </c>
    </row>
    <row r="67" spans="1:5" s="1" customFormat="1" ht="42" customHeight="1" x14ac:dyDescent="0.25">
      <c r="A67" s="13" t="s">
        <v>228</v>
      </c>
      <c r="B67" s="25" t="s">
        <v>62</v>
      </c>
      <c r="C67" s="15" t="s">
        <v>8</v>
      </c>
      <c r="D67" s="17">
        <v>232092.36</v>
      </c>
      <c r="E67" s="17">
        <v>301766.56</v>
      </c>
    </row>
    <row r="68" spans="1:5" s="1" customFormat="1" ht="42" customHeight="1" x14ac:dyDescent="0.25">
      <c r="A68" s="13" t="s">
        <v>229</v>
      </c>
      <c r="B68" s="25" t="s">
        <v>63</v>
      </c>
      <c r="C68" s="15" t="s">
        <v>8</v>
      </c>
      <c r="D68" s="17">
        <v>89723.61</v>
      </c>
      <c r="E68" s="17">
        <v>107581.33</v>
      </c>
    </row>
    <row r="69" spans="1:5" s="1" customFormat="1" ht="42" customHeight="1" x14ac:dyDescent="0.25">
      <c r="A69" s="13" t="s">
        <v>230</v>
      </c>
      <c r="B69" s="14" t="s">
        <v>242</v>
      </c>
      <c r="C69" s="15" t="s">
        <v>8</v>
      </c>
      <c r="D69" s="17">
        <v>60478.89</v>
      </c>
      <c r="E69" s="17">
        <v>74516.19</v>
      </c>
    </row>
    <row r="70" spans="1:5" s="1" customFormat="1" ht="42" customHeight="1" x14ac:dyDescent="0.25">
      <c r="A70" s="13" t="s">
        <v>155</v>
      </c>
      <c r="B70" s="14" t="s">
        <v>243</v>
      </c>
      <c r="C70" s="15" t="s">
        <v>8</v>
      </c>
      <c r="D70" s="17">
        <v>27193.09</v>
      </c>
      <c r="E70" s="17">
        <v>37694.97</v>
      </c>
    </row>
    <row r="71" spans="1:5" s="1" customFormat="1" ht="42" customHeight="1" x14ac:dyDescent="0.25">
      <c r="A71" s="13" t="s">
        <v>156</v>
      </c>
      <c r="B71" s="14" t="s">
        <v>244</v>
      </c>
      <c r="C71" s="15" t="s">
        <v>42</v>
      </c>
      <c r="D71" s="17">
        <v>28000</v>
      </c>
      <c r="E71" s="17">
        <v>28000</v>
      </c>
    </row>
    <row r="72" spans="1:5" s="1" customFormat="1" ht="42" customHeight="1" x14ac:dyDescent="0.25">
      <c r="A72" s="13" t="s">
        <v>157</v>
      </c>
      <c r="B72" s="14" t="s">
        <v>64</v>
      </c>
      <c r="C72" s="15" t="s">
        <v>8</v>
      </c>
      <c r="D72" s="17">
        <v>14521.850000000093</v>
      </c>
      <c r="E72" s="17">
        <v>6229.109999999986</v>
      </c>
    </row>
    <row r="73" spans="1:5" s="1" customFormat="1" ht="42" customHeight="1" x14ac:dyDescent="0.25">
      <c r="A73" s="13"/>
      <c r="B73" s="26" t="s">
        <v>66</v>
      </c>
      <c r="C73" s="15"/>
      <c r="D73" s="17"/>
      <c r="E73" s="17"/>
    </row>
    <row r="74" spans="1:5" s="1" customFormat="1" ht="42" customHeight="1" x14ac:dyDescent="0.25">
      <c r="A74" s="13" t="s">
        <v>158</v>
      </c>
      <c r="B74" s="14" t="s">
        <v>67</v>
      </c>
      <c r="C74" s="15"/>
      <c r="D74" s="17"/>
      <c r="E74" s="17"/>
    </row>
    <row r="75" spans="1:5" s="1" customFormat="1" ht="42" customHeight="1" x14ac:dyDescent="0.25">
      <c r="A75" s="13" t="s">
        <v>159</v>
      </c>
      <c r="B75" s="14" t="s">
        <v>68</v>
      </c>
      <c r="C75" s="15" t="s">
        <v>69</v>
      </c>
      <c r="D75" s="17">
        <f>E75/12*10</f>
        <v>226.66666666666669</v>
      </c>
      <c r="E75" s="17">
        <v>272</v>
      </c>
    </row>
    <row r="76" spans="1:5" s="1" customFormat="1" ht="42" customHeight="1" x14ac:dyDescent="0.25">
      <c r="A76" s="13" t="s">
        <v>160</v>
      </c>
      <c r="B76" s="25" t="s">
        <v>70</v>
      </c>
      <c r="C76" s="15" t="s">
        <v>69</v>
      </c>
      <c r="D76" s="17">
        <f t="shared" ref="D76:D80" si="5">E76/12*10</f>
        <v>134.16666666666666</v>
      </c>
      <c r="E76" s="17">
        <v>161</v>
      </c>
    </row>
    <row r="77" spans="1:5" s="1" customFormat="1" ht="42" customHeight="1" x14ac:dyDescent="0.25">
      <c r="A77" s="13" t="s">
        <v>161</v>
      </c>
      <c r="B77" s="25" t="s">
        <v>71</v>
      </c>
      <c r="C77" s="15" t="s">
        <v>69</v>
      </c>
      <c r="D77" s="17">
        <f t="shared" si="5"/>
        <v>55.766666666666673</v>
      </c>
      <c r="E77" s="17">
        <v>66.92</v>
      </c>
    </row>
    <row r="78" spans="1:5" s="1" customFormat="1" ht="42" customHeight="1" x14ac:dyDescent="0.25">
      <c r="A78" s="13" t="s">
        <v>162</v>
      </c>
      <c r="B78" s="14" t="s">
        <v>72</v>
      </c>
      <c r="C78" s="15" t="s">
        <v>268</v>
      </c>
      <c r="D78" s="17">
        <f t="shared" si="5"/>
        <v>26.366666666666667</v>
      </c>
      <c r="E78" s="17">
        <v>31.64</v>
      </c>
    </row>
    <row r="79" spans="1:5" s="1" customFormat="1" ht="42" customHeight="1" x14ac:dyDescent="0.25">
      <c r="A79" s="13" t="s">
        <v>163</v>
      </c>
      <c r="B79" s="25" t="s">
        <v>73</v>
      </c>
      <c r="C79" s="15" t="s">
        <v>268</v>
      </c>
      <c r="D79" s="17">
        <f t="shared" si="5"/>
        <v>14.833333333333334</v>
      </c>
      <c r="E79" s="17">
        <v>17.8</v>
      </c>
    </row>
    <row r="80" spans="1:5" s="1" customFormat="1" ht="42" customHeight="1" x14ac:dyDescent="0.25">
      <c r="A80" s="13" t="s">
        <v>211</v>
      </c>
      <c r="B80" s="14" t="s">
        <v>74</v>
      </c>
      <c r="C80" s="15" t="s">
        <v>75</v>
      </c>
      <c r="D80" s="17">
        <f t="shared" si="5"/>
        <v>30.333333333333332</v>
      </c>
      <c r="E80" s="17">
        <v>36.4</v>
      </c>
    </row>
    <row r="81" spans="1:5" ht="42" customHeight="1" x14ac:dyDescent="0.25">
      <c r="A81" s="2"/>
      <c r="B81" s="26" t="s">
        <v>76</v>
      </c>
      <c r="C81" s="15"/>
      <c r="D81" s="17"/>
      <c r="E81" s="17"/>
    </row>
    <row r="82" spans="1:5" ht="42" customHeight="1" x14ac:dyDescent="0.25">
      <c r="A82" s="2" t="s">
        <v>274</v>
      </c>
      <c r="B82" s="14" t="s">
        <v>77</v>
      </c>
      <c r="C82" s="15" t="s">
        <v>5</v>
      </c>
      <c r="D82" s="17">
        <f>E82</f>
        <v>404.8</v>
      </c>
      <c r="E82" s="17">
        <v>404.8</v>
      </c>
    </row>
    <row r="83" spans="1:5" ht="42" customHeight="1" x14ac:dyDescent="0.25">
      <c r="A83" s="2" t="s">
        <v>164</v>
      </c>
      <c r="B83" s="25" t="s">
        <v>78</v>
      </c>
      <c r="C83" s="15" t="s">
        <v>5</v>
      </c>
      <c r="D83" s="17">
        <v>181.5</v>
      </c>
      <c r="E83" s="17">
        <v>163</v>
      </c>
    </row>
    <row r="84" spans="1:5" s="1" customFormat="1" ht="42" customHeight="1" x14ac:dyDescent="0.25">
      <c r="A84" s="13" t="s">
        <v>212</v>
      </c>
      <c r="B84" s="25" t="s">
        <v>79</v>
      </c>
      <c r="C84" s="15" t="s">
        <v>5</v>
      </c>
      <c r="D84" s="17">
        <f t="shared" ref="D84:D88" si="6">E84</f>
        <v>116.7</v>
      </c>
      <c r="E84" s="17">
        <v>116.7</v>
      </c>
    </row>
    <row r="85" spans="1:5" s="1" customFormat="1" ht="54" customHeight="1" x14ac:dyDescent="0.25">
      <c r="A85" s="13" t="s">
        <v>165</v>
      </c>
      <c r="B85" s="25" t="s">
        <v>80</v>
      </c>
      <c r="C85" s="15" t="s">
        <v>5</v>
      </c>
      <c r="D85" s="17">
        <f t="shared" si="6"/>
        <v>47.5</v>
      </c>
      <c r="E85" s="17">
        <v>47.5</v>
      </c>
    </row>
    <row r="86" spans="1:5" s="1" customFormat="1" ht="58.5" customHeight="1" x14ac:dyDescent="0.25">
      <c r="A86" s="13" t="s">
        <v>166</v>
      </c>
      <c r="B86" s="25" t="s">
        <v>225</v>
      </c>
      <c r="C86" s="15" t="s">
        <v>5</v>
      </c>
      <c r="D86" s="17">
        <v>7.806</v>
      </c>
      <c r="E86" s="17">
        <v>8.6460000000000008</v>
      </c>
    </row>
    <row r="87" spans="1:5" ht="42" customHeight="1" x14ac:dyDescent="0.25">
      <c r="A87" s="2" t="s">
        <v>167</v>
      </c>
      <c r="B87" s="14" t="s">
        <v>81</v>
      </c>
      <c r="C87" s="15" t="s">
        <v>5</v>
      </c>
      <c r="D87" s="17">
        <f t="shared" si="6"/>
        <v>212.2</v>
      </c>
      <c r="E87" s="17">
        <v>212.2</v>
      </c>
    </row>
    <row r="88" spans="1:5" ht="42" customHeight="1" x14ac:dyDescent="0.25">
      <c r="A88" s="2" t="s">
        <v>275</v>
      </c>
      <c r="B88" s="14" t="s">
        <v>82</v>
      </c>
      <c r="C88" s="15" t="s">
        <v>6</v>
      </c>
      <c r="D88" s="9">
        <f t="shared" si="6"/>
        <v>2</v>
      </c>
      <c r="E88" s="9">
        <v>2</v>
      </c>
    </row>
    <row r="89" spans="1:5" ht="42" customHeight="1" x14ac:dyDescent="0.25">
      <c r="A89" s="2" t="s">
        <v>276</v>
      </c>
      <c r="B89" s="14" t="s">
        <v>287</v>
      </c>
      <c r="C89" s="15" t="s">
        <v>22</v>
      </c>
      <c r="D89" s="17">
        <v>46.338000000000001</v>
      </c>
      <c r="E89" s="17">
        <v>55.84</v>
      </c>
    </row>
    <row r="90" spans="1:5" ht="42" customHeight="1" x14ac:dyDescent="0.25">
      <c r="A90" s="2"/>
      <c r="B90" s="26" t="s">
        <v>84</v>
      </c>
      <c r="C90" s="15"/>
      <c r="D90" s="17"/>
      <c r="E90" s="17"/>
    </row>
    <row r="91" spans="1:5" ht="42" customHeight="1" x14ac:dyDescent="0.25">
      <c r="A91" s="2" t="s">
        <v>168</v>
      </c>
      <c r="B91" s="14" t="s">
        <v>85</v>
      </c>
      <c r="C91" s="15" t="s">
        <v>6</v>
      </c>
      <c r="D91" s="9">
        <f>E91</f>
        <v>128</v>
      </c>
      <c r="E91" s="9">
        <v>128</v>
      </c>
    </row>
    <row r="92" spans="1:5" ht="42" customHeight="1" x14ac:dyDescent="0.25">
      <c r="A92" s="2" t="s">
        <v>231</v>
      </c>
      <c r="B92" s="14" t="s">
        <v>87</v>
      </c>
      <c r="C92" s="15" t="s">
        <v>269</v>
      </c>
      <c r="D92" s="17">
        <f>E92/12*10</f>
        <v>1213.8666666666668</v>
      </c>
      <c r="E92" s="17">
        <v>1456.64</v>
      </c>
    </row>
    <row r="93" spans="1:5" ht="42" customHeight="1" x14ac:dyDescent="0.25">
      <c r="A93" s="2" t="s">
        <v>169</v>
      </c>
      <c r="B93" s="14" t="s">
        <v>88</v>
      </c>
      <c r="C93" s="15" t="s">
        <v>269</v>
      </c>
      <c r="D93" s="17">
        <f t="shared" ref="D93:D104" si="7">E93/12*10</f>
        <v>15.666666666666666</v>
      </c>
      <c r="E93" s="17">
        <v>18.8</v>
      </c>
    </row>
    <row r="94" spans="1:5" ht="42" customHeight="1" x14ac:dyDescent="0.25">
      <c r="A94" s="2"/>
      <c r="B94" s="41" t="s">
        <v>193</v>
      </c>
      <c r="C94" s="15"/>
      <c r="D94" s="17"/>
      <c r="E94" s="17"/>
    </row>
    <row r="95" spans="1:5" ht="42" customHeight="1" x14ac:dyDescent="0.25">
      <c r="A95" s="2" t="s">
        <v>170</v>
      </c>
      <c r="B95" s="14" t="s">
        <v>89</v>
      </c>
      <c r="C95" s="15" t="s">
        <v>8</v>
      </c>
      <c r="D95" s="17">
        <f t="shared" si="7"/>
        <v>103780.33333333333</v>
      </c>
      <c r="E95" s="17">
        <v>124536.4</v>
      </c>
    </row>
    <row r="96" spans="1:5" ht="42" customHeight="1" x14ac:dyDescent="0.25">
      <c r="A96" s="2" t="s">
        <v>171</v>
      </c>
      <c r="B96" s="25" t="s">
        <v>90</v>
      </c>
      <c r="C96" s="15" t="s">
        <v>8</v>
      </c>
      <c r="D96" s="17">
        <f t="shared" si="7"/>
        <v>34.941666666666663</v>
      </c>
      <c r="E96" s="17">
        <v>41.93</v>
      </c>
    </row>
    <row r="97" spans="1:5" ht="42" customHeight="1" x14ac:dyDescent="0.25">
      <c r="A97" s="2" t="s">
        <v>172</v>
      </c>
      <c r="B97" s="25" t="s">
        <v>91</v>
      </c>
      <c r="C97" s="15" t="s">
        <v>8</v>
      </c>
      <c r="D97" s="17">
        <f t="shared" si="7"/>
        <v>6443.708333333333</v>
      </c>
      <c r="E97" s="17">
        <v>7732.45</v>
      </c>
    </row>
    <row r="98" spans="1:5" ht="42" customHeight="1" x14ac:dyDescent="0.25">
      <c r="A98" s="2" t="s">
        <v>253</v>
      </c>
      <c r="B98" s="25" t="s">
        <v>92</v>
      </c>
      <c r="C98" s="15" t="s">
        <v>8</v>
      </c>
      <c r="D98" s="17">
        <f t="shared" si="7"/>
        <v>21433.333333333336</v>
      </c>
      <c r="E98" s="17">
        <v>25720</v>
      </c>
    </row>
    <row r="99" spans="1:5" ht="42" customHeight="1" x14ac:dyDescent="0.25">
      <c r="A99" s="2" t="s">
        <v>254</v>
      </c>
      <c r="B99" s="25" t="s">
        <v>93</v>
      </c>
      <c r="C99" s="15" t="s">
        <v>8</v>
      </c>
      <c r="D99" s="17">
        <f t="shared" si="7"/>
        <v>2291.6666666666665</v>
      </c>
      <c r="E99" s="17">
        <v>2750</v>
      </c>
    </row>
    <row r="100" spans="1:5" ht="42" customHeight="1" x14ac:dyDescent="0.25">
      <c r="A100" s="2" t="s">
        <v>255</v>
      </c>
      <c r="B100" s="25" t="s">
        <v>94</v>
      </c>
      <c r="C100" s="15" t="s">
        <v>8</v>
      </c>
      <c r="D100" s="17">
        <f t="shared" si="7"/>
        <v>17127.5</v>
      </c>
      <c r="E100" s="17">
        <v>20553</v>
      </c>
    </row>
    <row r="101" spans="1:5" ht="42" customHeight="1" x14ac:dyDescent="0.25">
      <c r="A101" s="2" t="s">
        <v>256</v>
      </c>
      <c r="B101" s="25" t="s">
        <v>95</v>
      </c>
      <c r="C101" s="15" t="s">
        <v>8</v>
      </c>
      <c r="D101" s="17">
        <f t="shared" si="7"/>
        <v>411.5</v>
      </c>
      <c r="E101" s="17">
        <v>493.8</v>
      </c>
    </row>
    <row r="102" spans="1:5" ht="42" customHeight="1" x14ac:dyDescent="0.25">
      <c r="A102" s="2" t="s">
        <v>257</v>
      </c>
      <c r="B102" s="25" t="s">
        <v>96</v>
      </c>
      <c r="C102" s="15" t="s">
        <v>8</v>
      </c>
      <c r="D102" s="17">
        <f t="shared" si="7"/>
        <v>1902.5</v>
      </c>
      <c r="E102" s="17">
        <v>2283</v>
      </c>
    </row>
    <row r="103" spans="1:5" ht="42" customHeight="1" x14ac:dyDescent="0.25">
      <c r="A103" s="2" t="s">
        <v>258</v>
      </c>
      <c r="B103" s="25" t="s">
        <v>97</v>
      </c>
      <c r="C103" s="15" t="s">
        <v>8</v>
      </c>
      <c r="D103" s="17">
        <f t="shared" si="7"/>
        <v>2517.25</v>
      </c>
      <c r="E103" s="17">
        <v>3020.7</v>
      </c>
    </row>
    <row r="104" spans="1:5" ht="42" customHeight="1" x14ac:dyDescent="0.25">
      <c r="A104" s="2" t="s">
        <v>259</v>
      </c>
      <c r="B104" s="25" t="s">
        <v>98</v>
      </c>
      <c r="C104" s="15" t="s">
        <v>8</v>
      </c>
      <c r="D104" s="17">
        <f t="shared" si="7"/>
        <v>282.83333333333331</v>
      </c>
      <c r="E104" s="17">
        <v>339.4</v>
      </c>
    </row>
    <row r="105" spans="1:5" ht="42" customHeight="1" x14ac:dyDescent="0.25">
      <c r="A105" s="2"/>
      <c r="B105" s="26" t="s">
        <v>99</v>
      </c>
      <c r="C105" s="15"/>
      <c r="D105" s="17"/>
      <c r="E105" s="17"/>
    </row>
    <row r="106" spans="1:5" ht="42" customHeight="1" x14ac:dyDescent="0.25">
      <c r="A106" s="2" t="s">
        <v>260</v>
      </c>
      <c r="B106" s="14" t="s">
        <v>100</v>
      </c>
      <c r="C106" s="15" t="s">
        <v>6</v>
      </c>
      <c r="D106" s="9">
        <f>E106</f>
        <v>11</v>
      </c>
      <c r="E106" s="9">
        <v>11</v>
      </c>
    </row>
    <row r="107" spans="1:5" ht="42" customHeight="1" x14ac:dyDescent="0.25">
      <c r="A107" s="2" t="s">
        <v>261</v>
      </c>
      <c r="B107" s="14" t="s">
        <v>101</v>
      </c>
      <c r="C107" s="15" t="s">
        <v>6</v>
      </c>
      <c r="D107" s="9">
        <f>E107</f>
        <v>4</v>
      </c>
      <c r="E107" s="9">
        <v>4</v>
      </c>
    </row>
    <row r="108" spans="1:5" ht="113.25" customHeight="1" x14ac:dyDescent="0.25">
      <c r="A108" s="2" t="s">
        <v>232</v>
      </c>
      <c r="B108" s="42" t="s">
        <v>102</v>
      </c>
      <c r="C108" s="15" t="s">
        <v>86</v>
      </c>
      <c r="D108" s="9">
        <f t="shared" ref="D108:D116" si="8">E108</f>
        <v>583</v>
      </c>
      <c r="E108" s="9">
        <v>583</v>
      </c>
    </row>
    <row r="109" spans="1:5" ht="100.5" customHeight="1" x14ac:dyDescent="0.25">
      <c r="A109" s="2" t="s">
        <v>283</v>
      </c>
      <c r="B109" s="14" t="s">
        <v>103</v>
      </c>
      <c r="C109" s="15" t="s">
        <v>7</v>
      </c>
      <c r="D109" s="9">
        <f t="shared" si="8"/>
        <v>502</v>
      </c>
      <c r="E109" s="9">
        <v>502</v>
      </c>
    </row>
    <row r="110" spans="1:5" ht="107.25" customHeight="1" x14ac:dyDescent="0.25">
      <c r="A110" s="2" t="s">
        <v>213</v>
      </c>
      <c r="B110" s="25" t="s">
        <v>245</v>
      </c>
      <c r="C110" s="15" t="s">
        <v>7</v>
      </c>
      <c r="D110" s="9">
        <f t="shared" si="8"/>
        <v>409</v>
      </c>
      <c r="E110" s="9">
        <v>409</v>
      </c>
    </row>
    <row r="111" spans="1:5" ht="89.25" customHeight="1" x14ac:dyDescent="0.25">
      <c r="A111" s="2" t="s">
        <v>173</v>
      </c>
      <c r="B111" s="25" t="s">
        <v>246</v>
      </c>
      <c r="C111" s="15" t="s">
        <v>7</v>
      </c>
      <c r="D111" s="9">
        <f t="shared" si="8"/>
        <v>502</v>
      </c>
      <c r="E111" s="9">
        <v>502</v>
      </c>
    </row>
    <row r="112" spans="1:5" s="1" customFormat="1" ht="61.5" customHeight="1" x14ac:dyDescent="0.25">
      <c r="A112" s="13" t="s">
        <v>277</v>
      </c>
      <c r="B112" s="14" t="s">
        <v>250</v>
      </c>
      <c r="C112" s="15" t="s">
        <v>4</v>
      </c>
      <c r="D112" s="9">
        <f t="shared" si="8"/>
        <v>0</v>
      </c>
      <c r="E112" s="9">
        <v>0</v>
      </c>
    </row>
    <row r="113" spans="1:5" ht="49.5" customHeight="1" x14ac:dyDescent="0.25">
      <c r="A113" s="2" t="s">
        <v>284</v>
      </c>
      <c r="B113" s="14" t="s">
        <v>104</v>
      </c>
      <c r="C113" s="15" t="s">
        <v>6</v>
      </c>
      <c r="D113" s="9">
        <f t="shared" si="8"/>
        <v>7</v>
      </c>
      <c r="E113" s="9">
        <v>7</v>
      </c>
    </row>
    <row r="114" spans="1:5" ht="55.5" customHeight="1" x14ac:dyDescent="0.25">
      <c r="A114" s="2" t="s">
        <v>174</v>
      </c>
      <c r="B114" s="14" t="s">
        <v>105</v>
      </c>
      <c r="C114" s="15" t="s">
        <v>7</v>
      </c>
      <c r="D114" s="9">
        <f t="shared" si="8"/>
        <v>1892</v>
      </c>
      <c r="E114" s="9">
        <v>1892</v>
      </c>
    </row>
    <row r="115" spans="1:5" ht="42" customHeight="1" x14ac:dyDescent="0.25">
      <c r="A115" s="2" t="s">
        <v>175</v>
      </c>
      <c r="B115" s="14" t="s">
        <v>106</v>
      </c>
      <c r="C115" s="15" t="s">
        <v>6</v>
      </c>
      <c r="D115" s="9">
        <f t="shared" si="8"/>
        <v>1</v>
      </c>
      <c r="E115" s="9">
        <v>1</v>
      </c>
    </row>
    <row r="116" spans="1:5" ht="57.75" customHeight="1" x14ac:dyDescent="0.25">
      <c r="A116" s="2" t="s">
        <v>176</v>
      </c>
      <c r="B116" s="14" t="s">
        <v>247</v>
      </c>
      <c r="C116" s="15" t="s">
        <v>7</v>
      </c>
      <c r="D116" s="9">
        <f t="shared" si="8"/>
        <v>432</v>
      </c>
      <c r="E116" s="9">
        <v>432</v>
      </c>
    </row>
    <row r="117" spans="1:5" ht="42" customHeight="1" x14ac:dyDescent="0.25">
      <c r="A117" s="2"/>
      <c r="B117" s="41" t="s">
        <v>107</v>
      </c>
      <c r="C117" s="15"/>
      <c r="D117" s="17"/>
      <c r="E117" s="17"/>
    </row>
    <row r="118" spans="1:5" ht="42" customHeight="1" x14ac:dyDescent="0.25">
      <c r="A118" s="2" t="s">
        <v>177</v>
      </c>
      <c r="B118" s="14" t="s">
        <v>108</v>
      </c>
      <c r="C118" s="15" t="s">
        <v>6</v>
      </c>
      <c r="D118" s="9">
        <v>1</v>
      </c>
      <c r="E118" s="9">
        <v>1</v>
      </c>
    </row>
    <row r="119" spans="1:5" ht="82.5" customHeight="1" x14ac:dyDescent="0.25">
      <c r="A119" s="2" t="s">
        <v>262</v>
      </c>
      <c r="B119" s="43" t="s">
        <v>270</v>
      </c>
      <c r="C119" s="15" t="s">
        <v>7</v>
      </c>
      <c r="D119" s="17">
        <f>E119</f>
        <v>84.49</v>
      </c>
      <c r="E119" s="17">
        <v>84.49</v>
      </c>
    </row>
    <row r="120" spans="1:5" ht="75.75" customHeight="1" x14ac:dyDescent="0.25">
      <c r="A120" s="2" t="s">
        <v>278</v>
      </c>
      <c r="B120" s="43" t="s">
        <v>271</v>
      </c>
      <c r="C120" s="15" t="s">
        <v>7</v>
      </c>
      <c r="D120" s="44">
        <f t="shared" ref="D120:D143" si="9">E120</f>
        <v>1208</v>
      </c>
      <c r="E120" s="44">
        <v>1208</v>
      </c>
    </row>
    <row r="121" spans="1:5" ht="29.25" customHeight="1" x14ac:dyDescent="0.25">
      <c r="A121" s="2"/>
      <c r="B121" s="26" t="s">
        <v>109</v>
      </c>
      <c r="C121" s="15"/>
      <c r="D121" s="17"/>
      <c r="E121" s="17"/>
    </row>
    <row r="122" spans="1:5" ht="51" customHeight="1" x14ac:dyDescent="0.25">
      <c r="A122" s="2" t="s">
        <v>178</v>
      </c>
      <c r="B122" s="14" t="s">
        <v>110</v>
      </c>
      <c r="C122" s="15" t="s">
        <v>7</v>
      </c>
      <c r="D122" s="9">
        <f t="shared" si="9"/>
        <v>5074</v>
      </c>
      <c r="E122" s="9">
        <v>5074</v>
      </c>
    </row>
    <row r="123" spans="1:5" ht="57.75" customHeight="1" x14ac:dyDescent="0.25">
      <c r="A123" s="2" t="s">
        <v>179</v>
      </c>
      <c r="B123" s="25" t="s">
        <v>272</v>
      </c>
      <c r="C123" s="15" t="s">
        <v>7</v>
      </c>
      <c r="D123" s="9">
        <f t="shared" si="9"/>
        <v>4124</v>
      </c>
      <c r="E123" s="9">
        <v>4124</v>
      </c>
    </row>
    <row r="124" spans="1:5" ht="52.5" customHeight="1" x14ac:dyDescent="0.25">
      <c r="A124" s="2" t="s">
        <v>180</v>
      </c>
      <c r="B124" s="25" t="s">
        <v>273</v>
      </c>
      <c r="C124" s="15" t="s">
        <v>7</v>
      </c>
      <c r="D124" s="9">
        <f t="shared" si="9"/>
        <v>903</v>
      </c>
      <c r="E124" s="9">
        <v>903</v>
      </c>
    </row>
    <row r="125" spans="1:5" ht="65.25" customHeight="1" x14ac:dyDescent="0.25">
      <c r="A125" s="2" t="s">
        <v>181</v>
      </c>
      <c r="B125" s="25" t="s">
        <v>251</v>
      </c>
      <c r="C125" s="15" t="s">
        <v>7</v>
      </c>
      <c r="D125" s="9">
        <f t="shared" si="9"/>
        <v>1342</v>
      </c>
      <c r="E125" s="9">
        <v>1342</v>
      </c>
    </row>
    <row r="126" spans="1:5" ht="27" customHeight="1" x14ac:dyDescent="0.25">
      <c r="A126" s="2"/>
      <c r="B126" s="26" t="s">
        <v>111</v>
      </c>
      <c r="C126" s="15"/>
      <c r="D126" s="17"/>
      <c r="E126" s="17"/>
    </row>
    <row r="127" spans="1:5" ht="42" customHeight="1" x14ac:dyDescent="0.25">
      <c r="A127" s="2" t="s">
        <v>182</v>
      </c>
      <c r="B127" s="14" t="s">
        <v>112</v>
      </c>
      <c r="C127" s="15" t="s">
        <v>6</v>
      </c>
      <c r="D127" s="9">
        <f t="shared" si="9"/>
        <v>13</v>
      </c>
      <c r="E127" s="9">
        <v>13</v>
      </c>
    </row>
    <row r="128" spans="1:5" ht="42" customHeight="1" x14ac:dyDescent="0.25">
      <c r="A128" s="2" t="s">
        <v>183</v>
      </c>
      <c r="B128" s="14" t="s">
        <v>113</v>
      </c>
      <c r="C128" s="15" t="s">
        <v>7</v>
      </c>
      <c r="D128" s="9">
        <f t="shared" si="9"/>
        <v>26</v>
      </c>
      <c r="E128" s="9">
        <v>26</v>
      </c>
    </row>
    <row r="129" spans="1:5" ht="42" customHeight="1" x14ac:dyDescent="0.25">
      <c r="A129" s="2" t="s">
        <v>184</v>
      </c>
      <c r="B129" s="14" t="s">
        <v>114</v>
      </c>
      <c r="C129" s="15" t="s">
        <v>115</v>
      </c>
      <c r="D129" s="17">
        <f t="shared" si="9"/>
        <v>115.151</v>
      </c>
      <c r="E129" s="17">
        <v>115.151</v>
      </c>
    </row>
    <row r="130" spans="1:5" ht="42" customHeight="1" x14ac:dyDescent="0.25">
      <c r="A130" s="2" t="s">
        <v>185</v>
      </c>
      <c r="B130" s="25" t="s">
        <v>116</v>
      </c>
      <c r="C130" s="15" t="s">
        <v>7</v>
      </c>
      <c r="D130" s="9">
        <f t="shared" si="9"/>
        <v>11442</v>
      </c>
      <c r="E130" s="9">
        <v>11442</v>
      </c>
    </row>
    <row r="131" spans="1:5" ht="42" customHeight="1" x14ac:dyDescent="0.25">
      <c r="A131" s="2" t="s">
        <v>186</v>
      </c>
      <c r="B131" s="14" t="s">
        <v>117</v>
      </c>
      <c r="C131" s="15" t="s">
        <v>6</v>
      </c>
      <c r="D131" s="9">
        <f t="shared" si="9"/>
        <v>16</v>
      </c>
      <c r="E131" s="9">
        <v>16</v>
      </c>
    </row>
    <row r="132" spans="1:5" ht="42" customHeight="1" x14ac:dyDescent="0.25">
      <c r="A132" s="2" t="s">
        <v>214</v>
      </c>
      <c r="B132" s="25" t="s">
        <v>118</v>
      </c>
      <c r="C132" s="15" t="s">
        <v>7</v>
      </c>
      <c r="D132" s="9">
        <f t="shared" si="9"/>
        <v>60</v>
      </c>
      <c r="E132" s="9">
        <v>60</v>
      </c>
    </row>
    <row r="133" spans="1:5" ht="42" customHeight="1" x14ac:dyDescent="0.25">
      <c r="A133" s="2" t="s">
        <v>215</v>
      </c>
      <c r="B133" s="8" t="s">
        <v>119</v>
      </c>
      <c r="C133" s="4" t="s">
        <v>86</v>
      </c>
      <c r="D133" s="10">
        <f t="shared" si="9"/>
        <v>1850</v>
      </c>
      <c r="E133" s="10">
        <v>1850</v>
      </c>
    </row>
    <row r="134" spans="1:5" ht="70.5" customHeight="1" x14ac:dyDescent="0.25">
      <c r="A134" s="2" t="s">
        <v>216</v>
      </c>
      <c r="B134" s="16" t="s">
        <v>120</v>
      </c>
      <c r="C134" s="4" t="s">
        <v>6</v>
      </c>
      <c r="D134" s="10">
        <f t="shared" si="9"/>
        <v>166</v>
      </c>
      <c r="E134" s="10">
        <v>166</v>
      </c>
    </row>
    <row r="135" spans="1:5" ht="42" customHeight="1" x14ac:dyDescent="0.25">
      <c r="A135" s="2" t="s">
        <v>217</v>
      </c>
      <c r="B135" s="8" t="s">
        <v>121</v>
      </c>
      <c r="C135" s="4" t="s">
        <v>86</v>
      </c>
      <c r="D135" s="10">
        <f t="shared" si="9"/>
        <v>500</v>
      </c>
      <c r="E135" s="10">
        <v>500</v>
      </c>
    </row>
    <row r="136" spans="1:5" ht="36.75" customHeight="1" x14ac:dyDescent="0.25">
      <c r="A136" s="2" t="s">
        <v>233</v>
      </c>
      <c r="B136" s="8" t="s">
        <v>122</v>
      </c>
      <c r="C136" s="4" t="s">
        <v>7</v>
      </c>
      <c r="D136" s="10">
        <f t="shared" si="9"/>
        <v>2798</v>
      </c>
      <c r="E136" s="10">
        <v>2798</v>
      </c>
    </row>
    <row r="137" spans="1:5" ht="27" customHeight="1" x14ac:dyDescent="0.25">
      <c r="A137" s="2" t="s">
        <v>187</v>
      </c>
      <c r="B137" s="8" t="s">
        <v>123</v>
      </c>
      <c r="C137" s="4" t="s">
        <v>6</v>
      </c>
      <c r="D137" s="10">
        <f t="shared" si="9"/>
        <v>1</v>
      </c>
      <c r="E137" s="10">
        <v>1</v>
      </c>
    </row>
    <row r="138" spans="1:5" ht="25.5" customHeight="1" x14ac:dyDescent="0.25">
      <c r="A138" s="2" t="s">
        <v>188</v>
      </c>
      <c r="B138" s="8" t="s">
        <v>124</v>
      </c>
      <c r="C138" s="4" t="s">
        <v>7</v>
      </c>
      <c r="D138" s="10">
        <f t="shared" si="9"/>
        <v>135</v>
      </c>
      <c r="E138" s="10">
        <v>135</v>
      </c>
    </row>
    <row r="139" spans="1:5" ht="18" customHeight="1" x14ac:dyDescent="0.25">
      <c r="A139" s="2"/>
      <c r="B139" s="11" t="s">
        <v>125</v>
      </c>
      <c r="C139" s="4"/>
      <c r="D139" s="12"/>
      <c r="E139" s="12"/>
    </row>
    <row r="140" spans="1:5" ht="31.5" customHeight="1" x14ac:dyDescent="0.25">
      <c r="A140" s="2" t="s">
        <v>263</v>
      </c>
      <c r="B140" s="8" t="s">
        <v>126</v>
      </c>
      <c r="C140" s="4" t="s">
        <v>38</v>
      </c>
      <c r="D140" s="12">
        <f t="shared" si="9"/>
        <v>22941.7</v>
      </c>
      <c r="E140" s="12">
        <v>22941.7</v>
      </c>
    </row>
    <row r="141" spans="1:5" ht="42" customHeight="1" x14ac:dyDescent="0.25">
      <c r="A141" s="2" t="s">
        <v>189</v>
      </c>
      <c r="B141" s="8" t="s">
        <v>127</v>
      </c>
      <c r="C141" s="4" t="s">
        <v>4</v>
      </c>
      <c r="D141" s="12">
        <f t="shared" si="9"/>
        <v>111.3</v>
      </c>
      <c r="E141" s="12">
        <v>111.3</v>
      </c>
    </row>
    <row r="142" spans="1:5" ht="53.25" customHeight="1" x14ac:dyDescent="0.25">
      <c r="A142" s="2" t="s">
        <v>190</v>
      </c>
      <c r="B142" s="8" t="s">
        <v>248</v>
      </c>
      <c r="C142" s="4" t="s">
        <v>8</v>
      </c>
      <c r="D142" s="12">
        <f>E142/12*10</f>
        <v>1436950</v>
      </c>
      <c r="E142" s="12">
        <v>1724340</v>
      </c>
    </row>
    <row r="143" spans="1:5" ht="48.75" customHeight="1" x14ac:dyDescent="0.25">
      <c r="A143" s="2" t="s">
        <v>264</v>
      </c>
      <c r="B143" s="8" t="s">
        <v>128</v>
      </c>
      <c r="C143" s="4" t="s">
        <v>38</v>
      </c>
      <c r="D143" s="12">
        <f t="shared" si="9"/>
        <v>49550</v>
      </c>
      <c r="E143" s="12">
        <v>49550</v>
      </c>
    </row>
  </sheetData>
  <mergeCells count="2">
    <mergeCell ref="A1:E1"/>
    <mergeCell ref="A2:E2"/>
  </mergeCells>
  <pageMargins left="0.70866141732283472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E1" sqref="E1:F4"/>
    </sheetView>
  </sheetViews>
  <sheetFormatPr defaultRowHeight="15" x14ac:dyDescent="0.25"/>
  <cols>
    <col min="5" max="6" width="9.140625" style="36"/>
    <col min="10" max="10" width="16.5703125" customWidth="1"/>
  </cols>
  <sheetData>
    <row r="1" spans="1:13" ht="111" thickBot="1" x14ac:dyDescent="0.3">
      <c r="A1" s="29" t="s">
        <v>10</v>
      </c>
      <c r="B1" s="30" t="s">
        <v>7</v>
      </c>
      <c r="C1" s="31">
        <v>158</v>
      </c>
      <c r="D1" s="31">
        <v>109</v>
      </c>
      <c r="E1" s="36">
        <f>C1/15971*7775</f>
        <v>76.917538037693319</v>
      </c>
      <c r="F1" s="36">
        <f t="shared" ref="F1:F4" si="0">D1/15971*7775</f>
        <v>53.063364848788424</v>
      </c>
      <c r="J1" t="s">
        <v>279</v>
      </c>
      <c r="K1">
        <v>4626000</v>
      </c>
      <c r="M1">
        <v>15971</v>
      </c>
    </row>
    <row r="2" spans="1:13" ht="95.25" thickBot="1" x14ac:dyDescent="0.3">
      <c r="A2" s="32" t="s">
        <v>11</v>
      </c>
      <c r="B2" s="33" t="s">
        <v>7</v>
      </c>
      <c r="C2" s="34">
        <v>270</v>
      </c>
      <c r="D2" s="34">
        <v>223</v>
      </c>
      <c r="E2" s="36">
        <f t="shared" ref="E2:E4" si="1">C2/15971*7775</f>
        <v>131.44136246947593</v>
      </c>
      <c r="F2" s="36">
        <f t="shared" si="0"/>
        <v>108.56082900256715</v>
      </c>
      <c r="J2" t="s">
        <v>280</v>
      </c>
      <c r="K2">
        <v>4626151</v>
      </c>
      <c r="L2">
        <v>22806.6</v>
      </c>
      <c r="M2">
        <v>7990</v>
      </c>
    </row>
    <row r="3" spans="1:13" ht="126.75" thickBot="1" x14ac:dyDescent="0.3">
      <c r="A3" s="32" t="s">
        <v>13</v>
      </c>
      <c r="B3" s="35"/>
      <c r="C3" s="34">
        <v>546</v>
      </c>
      <c r="D3" s="34">
        <v>450</v>
      </c>
      <c r="E3" s="36">
        <f t="shared" si="1"/>
        <v>265.80364410494025</v>
      </c>
      <c r="F3" s="36">
        <f t="shared" si="0"/>
        <v>219.06893744912654</v>
      </c>
      <c r="J3" t="s">
        <v>281</v>
      </c>
      <c r="K3">
        <v>4626151106</v>
      </c>
      <c r="L3">
        <v>7</v>
      </c>
      <c r="M3">
        <v>215</v>
      </c>
    </row>
    <row r="4" spans="1:13" ht="126.75" thickBot="1" x14ac:dyDescent="0.3">
      <c r="A4" s="32" t="s">
        <v>14</v>
      </c>
      <c r="B4" s="35"/>
      <c r="C4" s="34">
        <v>787</v>
      </c>
      <c r="D4" s="34">
        <v>645</v>
      </c>
      <c r="E4" s="36">
        <f t="shared" si="1"/>
        <v>383.12723060547239</v>
      </c>
      <c r="F4" s="36">
        <f t="shared" si="0"/>
        <v>313.99881034374806</v>
      </c>
      <c r="J4" t="s">
        <v>282</v>
      </c>
      <c r="K4">
        <v>4626151051</v>
      </c>
      <c r="L4">
        <v>16947.080000000002</v>
      </c>
      <c r="M4">
        <v>7775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Ольга А. Попова</cp:lastModifiedBy>
  <cp:lastPrinted>2021-11-09T09:37:38Z</cp:lastPrinted>
  <dcterms:created xsi:type="dcterms:W3CDTF">2015-11-05T07:15:50Z</dcterms:created>
  <dcterms:modified xsi:type="dcterms:W3CDTF">2022-11-07T07:44:57Z</dcterms:modified>
</cp:coreProperties>
</file>