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026"/>
  <workbookPr/>
  <mc:AlternateContent xmlns:mc="http://schemas.openxmlformats.org/markup-compatibility/2006">
    <mc:Choice Requires="x15">
      <x15ac:absPath xmlns:x15ac="http://schemas.microsoft.com/office/spreadsheetml/2010/11/ac" url="M:\ФУ\ОТКРЫТОСТЬ БЮДЖЕТНЫХ ДАННЫХ\Ежеквартальные отчеты\2024 год\01.07.2024\"/>
    </mc:Choice>
  </mc:AlternateContent>
  <xr:revisionPtr revIDLastSave="0" documentId="13_ncr:1_{309CEC2D-D113-46EE-A72D-6C14D42C48BB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Бюджет" sheetId="1" r:id="rId1"/>
  </sheets>
  <definedNames>
    <definedName name="APPT" localSheetId="0">Бюджет!$A$9</definedName>
    <definedName name="FIO" localSheetId="0">Бюджет!$C$9</definedName>
    <definedName name="LAST_CELL" localSheetId="0">Бюджет!$E$86</definedName>
    <definedName name="SIGN" localSheetId="0">Бюджет!$A$9:$D$10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11" i="1" l="1"/>
  <c r="E12" i="1"/>
  <c r="E13" i="1"/>
  <c r="E14" i="1"/>
  <c r="E15" i="1"/>
  <c r="E16" i="1"/>
  <c r="E17" i="1"/>
  <c r="E18" i="1"/>
  <c r="E19" i="1"/>
  <c r="E20" i="1"/>
  <c r="E21" i="1"/>
  <c r="E22" i="1"/>
  <c r="E23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D65" i="1" l="1"/>
  <c r="D24" i="1"/>
  <c r="D10" i="1"/>
  <c r="C10" i="1"/>
  <c r="C9" i="1" s="1"/>
  <c r="C65" i="1"/>
  <c r="C24" i="1"/>
  <c r="D9" i="1" l="1"/>
  <c r="E9" i="1" s="1"/>
  <c r="E10" i="1"/>
  <c r="E24" i="1"/>
  <c r="E65" i="1"/>
  <c r="D8" i="1"/>
  <c r="C8" i="1"/>
  <c r="E8" i="1" l="1"/>
</calcChain>
</file>

<file path=xl/sharedStrings.xml><?xml version="1.0" encoding="utf-8"?>
<sst xmlns="http://schemas.openxmlformats.org/spreadsheetml/2006/main" count="160" uniqueCount="60">
  <si>
    <t>КЦСР</t>
  </si>
  <si>
    <t>Итого</t>
  </si>
  <si>
    <t>0900000000</t>
  </si>
  <si>
    <t>Муниципальная программа Козульского района Содействие развитию местного самоуправления</t>
  </si>
  <si>
    <t>0910000000</t>
  </si>
  <si>
    <t>Подпрограмма Содействие развитию налогового потенциала Козульского района</t>
  </si>
  <si>
    <t>0910077450</t>
  </si>
  <si>
    <t>Предоставление иных межбюджетных трансфертов бюджетам муниципальных образований за содействие развитию налогового потенциала в рамках подпрограммы Содействие развитию налогового потенциала муниципальных образований</t>
  </si>
  <si>
    <t>Иные межбюджетные трансферты</t>
  </si>
  <si>
    <t>Администрация поселка Козулька</t>
  </si>
  <si>
    <t>1100000000</t>
  </si>
  <si>
    <t>Муниципальная программа Козульского района Управление муниципальными финансами</t>
  </si>
  <si>
    <t>1110000000</t>
  </si>
  <si>
    <t>Подпрограмма Создание условий для эффективного и ответственного управления муниципальными финансами, повышения устойчивости бюджетов муниципальных образований Козульского района</t>
  </si>
  <si>
    <t>1110091650</t>
  </si>
  <si>
    <t>Дотации на выравнивание бюджетной обеспеченности бюджетов поселений из бюджета муниципального района за счет средств субвенции из краевого бюджета на осуществление отдельных государственных полномочий по расчету и предоставлению дотаций поселениям входящим в состав муниципального района в рамках подпрограммы Создание условий для эффективного и ответственного управления муниципальными финансами, повышения устойчивости бюджетов муниципальных образований Козульского района муниципальной программы Козульского района Управление муниципальными финансами</t>
  </si>
  <si>
    <t>Дотации на выравнивание бюджетной обеспеченности</t>
  </si>
  <si>
    <t>Администрация Балахтонского сельсовета</t>
  </si>
  <si>
    <t>Администрация Жуковского сельсовета</t>
  </si>
  <si>
    <t>Администрация Лазурненского сельсовета</t>
  </si>
  <si>
    <t>Администрация Новочернореченского сельсовета Козульского района Красноярского края</t>
  </si>
  <si>
    <t>Администрация Шадринского сельсовета</t>
  </si>
  <si>
    <t>1110091660</t>
  </si>
  <si>
    <t>Дотации на выравнивание бюджетной обеспеченности бюджетов поселений за счет собственных средств бюджета муниципального района в рамках подпрограммы Создание условий для эффективного и ответственного управления муниципальными финансами, повышения устойчивости бюджетов муниципальных образований Козульского района муниципальной программы Козульского района Управление муниципальными финансами</t>
  </si>
  <si>
    <t>1110091670</t>
  </si>
  <si>
    <t>Иные межбюджетные трансферты на поддержку мер по обеспечению сбалансированности бюджетов в рамках подпрограммы Создание условий для эффективного и ответственного управления муниципальными финансами, повышения устойчивости бюджетов муниципальных образований Козульского района муниципальной программы Козульского района Управление муниципальными финансами</t>
  </si>
  <si>
    <t>8100000000</t>
  </si>
  <si>
    <t>Непрограмнные мероприятия</t>
  </si>
  <si>
    <t>8100075550</t>
  </si>
  <si>
    <t>Иные межбюджетные трансферты бюджетам муниципальных образований на реализацию мероприятий по неспецифической профилактике инфекций, передающихся иксодовыми клещами, путем организации и проведения акарицидных обработок наиболее посещаемых населением участков территории природных очагов клещевых инфекций</t>
  </si>
  <si>
    <t>8110074120</t>
  </si>
  <si>
    <t>Иные межбюджетные трансферты бюджетам муниципальных образований края на обеспечение первичных мер пожарной безопасности в рамках подпрограммы "Предупреждение, спасение, помощь населению в чрезвычайных ситуациях" государственной программы Красноярского края "Защита от чрезвычайных ситуаций природного и техногенного характера и обеспечение безопасности населения"</t>
  </si>
  <si>
    <t>8110074590</t>
  </si>
  <si>
    <t>Иные межбюджетные трансферты бюджетам муниципальных образований Красноярского края на софинансирование муниципальных программ формирования современной городской (сельской) среды в поселениях в рамках ведомственного проекта "Благоустройство сельских территорий" государственной программы Красноярского края "Содействие органам местного самоуправления в формировании современной городской среды"</t>
  </si>
  <si>
    <t>8110076410</t>
  </si>
  <si>
    <t>8110076660</t>
  </si>
  <si>
    <t>Иные межбюджетные трансферты бюджетам муниципальных образований на благоустройство кладбищ</t>
  </si>
  <si>
    <t>8110077490</t>
  </si>
  <si>
    <t>Иные межбюджетные трансферты бюджетам муниципальных образований на реализацию проектов по решению вопросов местного значения осуществляемых непосредственно населением на территории населенного пункта, в рамках подпрограммы "Поддержка муниципальных проектов по благоустройству территорий и повышению активности населения в решении вопросов местного значения"</t>
  </si>
  <si>
    <t>9100000000</t>
  </si>
  <si>
    <t>Непрограммные расходы отдельных органов исполнительной власти</t>
  </si>
  <si>
    <t>9170051180</t>
  </si>
  <si>
    <t>Субвенции бюджетам муниципальных образований на осуществление первичного воинского учета органами местного самоуправления поселений, муниципальных и городских округов</t>
  </si>
  <si>
    <t>Субвенции</t>
  </si>
  <si>
    <t>9200000000</t>
  </si>
  <si>
    <t>Непрограммные расходы органов судебной власти</t>
  </si>
  <si>
    <t>9210075140</t>
  </si>
  <si>
    <t>Субвенции бюджетам муниципальных образований на выполнение государственных полномочий по созданию и обеспечению деятельности административных комиссий</t>
  </si>
  <si>
    <t>Итого:</t>
  </si>
  <si>
    <t>рублей</t>
  </si>
  <si>
    <t xml:space="preserve">Наименование </t>
  </si>
  <si>
    <t>Ассигнования 2024 год</t>
  </si>
  <si>
    <t>% исполнения</t>
  </si>
  <si>
    <t>1</t>
  </si>
  <si>
    <t>2</t>
  </si>
  <si>
    <t>имеющих целевое назначение по состоянию на 01.07.2024 года</t>
  </si>
  <si>
    <t>Исполнено на 01.07.2024</t>
  </si>
  <si>
    <t xml:space="preserve">Информация о предоставлении дотаций , </t>
  </si>
  <si>
    <t xml:space="preserve">субсидий, субвенций и иных межбюджетных трансфертов в разрезе поселений района, </t>
  </si>
  <si>
    <t>Иные межбюджетные трансферты направленные на реализацию мероприятий по поддержке местных инициатив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</si>
</sst>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?"/>
    <numFmt numFmtId="165" formatCode="0.0"/>
  </numFmts>
  <fonts count="7" x14ac:knownFonts="1">
    <font>
      <sz val="10"/>
      <name val="Arial"/>
    </font>
    <font>
      <sz val="8.5"/>
      <name val="MS Sans Serif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name val="Arial"/>
      <family val="2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 applyBorder="1" applyAlignment="1" applyProtection="1"/>
    <xf numFmtId="0" fontId="1" fillId="0" borderId="0" xfId="0" applyFont="1" applyBorder="1" applyAlignment="1" applyProtection="1">
      <alignment horizontal="left" vertical="top" wrapText="1"/>
    </xf>
    <xf numFmtId="49" fontId="3" fillId="0" borderId="1" xfId="0" applyNumberFormat="1" applyFont="1" applyBorder="1" applyAlignment="1" applyProtection="1">
      <alignment horizontal="center" vertical="center" wrapText="1"/>
    </xf>
    <xf numFmtId="49" fontId="3" fillId="0" borderId="1" xfId="0" applyNumberFormat="1" applyFont="1" applyBorder="1" applyAlignment="1" applyProtection="1">
      <alignment horizontal="center"/>
    </xf>
    <xf numFmtId="49" fontId="3" fillId="0" borderId="1" xfId="0" applyNumberFormat="1" applyFont="1" applyBorder="1" applyAlignment="1" applyProtection="1">
      <alignment horizontal="left"/>
    </xf>
    <xf numFmtId="4" fontId="3" fillId="0" borderId="1" xfId="0" applyNumberFormat="1" applyFont="1" applyBorder="1" applyAlignment="1" applyProtection="1">
      <alignment horizontal="right"/>
    </xf>
    <xf numFmtId="49" fontId="3" fillId="0" borderId="1" xfId="0" applyNumberFormat="1" applyFont="1" applyBorder="1" applyAlignment="1" applyProtection="1">
      <alignment horizontal="left" vertical="center" wrapText="1"/>
    </xf>
    <xf numFmtId="4" fontId="3" fillId="0" borderId="1" xfId="0" applyNumberFormat="1" applyFont="1" applyBorder="1" applyAlignment="1" applyProtection="1">
      <alignment horizontal="right" vertical="center" wrapText="1"/>
    </xf>
    <xf numFmtId="164" fontId="3" fillId="0" borderId="1" xfId="0" applyNumberFormat="1" applyFont="1" applyBorder="1" applyAlignment="1" applyProtection="1">
      <alignment horizontal="left" vertical="center" wrapText="1"/>
    </xf>
    <xf numFmtId="49" fontId="2" fillId="0" borderId="1" xfId="0" applyNumberFormat="1" applyFont="1" applyBorder="1" applyAlignment="1" applyProtection="1">
      <alignment horizontal="center" vertical="center" wrapText="1"/>
    </xf>
    <xf numFmtId="49" fontId="2" fillId="0" borderId="1" xfId="0" applyNumberFormat="1" applyFont="1" applyBorder="1" applyAlignment="1" applyProtection="1">
      <alignment horizontal="left" vertical="center" wrapText="1"/>
    </xf>
    <xf numFmtId="4" fontId="2" fillId="0" borderId="1" xfId="0" applyNumberFormat="1" applyFont="1" applyBorder="1" applyAlignment="1" applyProtection="1">
      <alignment horizontal="right" vertical="center" wrapText="1"/>
    </xf>
    <xf numFmtId="49" fontId="3" fillId="0" borderId="2" xfId="0" applyNumberFormat="1" applyFont="1" applyBorder="1" applyAlignment="1" applyProtection="1">
      <alignment horizontal="center" vertical="center"/>
    </xf>
    <xf numFmtId="2" fontId="3" fillId="0" borderId="1" xfId="0" applyNumberFormat="1" applyFont="1" applyBorder="1" applyAlignment="1" applyProtection="1">
      <alignment vertical="center" wrapText="1"/>
    </xf>
    <xf numFmtId="49" fontId="3" fillId="0" borderId="1" xfId="0" applyNumberFormat="1" applyFont="1" applyBorder="1" applyAlignment="1" applyProtection="1">
      <alignment vertical="center" wrapText="1"/>
    </xf>
    <xf numFmtId="4" fontId="3" fillId="0" borderId="1" xfId="0" applyNumberFormat="1" applyFont="1" applyBorder="1" applyAlignment="1" applyProtection="1">
      <alignment vertical="center" wrapText="1"/>
    </xf>
    <xf numFmtId="0" fontId="4" fillId="0" borderId="0" xfId="0" applyFont="1"/>
    <xf numFmtId="0" fontId="2" fillId="0" borderId="0" xfId="0" applyFont="1"/>
    <xf numFmtId="0" fontId="6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wrapText="1"/>
    </xf>
    <xf numFmtId="0" fontId="2" fillId="0" borderId="0" xfId="0" applyFont="1" applyBorder="1" applyAlignment="1" applyProtection="1">
      <alignment horizontal="right" vertical="center" wrapText="1"/>
    </xf>
    <xf numFmtId="49" fontId="3" fillId="0" borderId="1" xfId="0" applyNumberFormat="1" applyFont="1" applyBorder="1" applyAlignment="1" applyProtection="1">
      <alignment horizontal="right" vertical="center" wrapText="1"/>
    </xf>
    <xf numFmtId="49" fontId="3" fillId="0" borderId="3" xfId="0" applyNumberFormat="1" applyFont="1" applyBorder="1" applyAlignment="1" applyProtection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165" fontId="3" fillId="0" borderId="1" xfId="0" applyNumberFormat="1" applyFont="1" applyBorder="1" applyAlignment="1">
      <alignment horizontal="right" vertical="center"/>
    </xf>
    <xf numFmtId="165" fontId="2" fillId="0" borderId="1" xfId="0" applyNumberFormat="1" applyFont="1" applyBorder="1" applyAlignment="1">
      <alignment horizontal="right" vertical="center"/>
    </xf>
    <xf numFmtId="0" fontId="5" fillId="0" borderId="0" xfId="0" applyFont="1" applyBorder="1" applyAlignment="1" applyProtection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</sheetPr>
  <dimension ref="A1:G82"/>
  <sheetViews>
    <sheetView showGridLines="0" tabSelected="1" workbookViewId="0">
      <selection activeCell="B53" sqref="B53"/>
    </sheetView>
  </sheetViews>
  <sheetFormatPr defaultRowHeight="12.75" outlineLevelRow="7" x14ac:dyDescent="0.2"/>
  <cols>
    <col min="1" max="1" width="20.7109375" customWidth="1"/>
    <col min="2" max="2" width="48.42578125" customWidth="1"/>
    <col min="3" max="4" width="17.5703125" customWidth="1"/>
    <col min="5" max="5" width="13.28515625" customWidth="1"/>
  </cols>
  <sheetData>
    <row r="1" spans="1:7" ht="15.75" x14ac:dyDescent="0.2">
      <c r="A1" s="27" t="s">
        <v>57</v>
      </c>
      <c r="B1" s="27"/>
      <c r="C1" s="27"/>
      <c r="D1" s="27"/>
      <c r="E1" s="27"/>
      <c r="F1" s="18"/>
      <c r="G1" s="1"/>
    </row>
    <row r="2" spans="1:7" ht="15.75" x14ac:dyDescent="0.2">
      <c r="A2" s="27" t="s">
        <v>58</v>
      </c>
      <c r="B2" s="27"/>
      <c r="C2" s="27"/>
      <c r="D2" s="27"/>
      <c r="E2" s="27"/>
      <c r="F2" s="18"/>
      <c r="G2" s="1"/>
    </row>
    <row r="3" spans="1:7" ht="15.75" x14ac:dyDescent="0.2">
      <c r="A3" s="27" t="s">
        <v>55</v>
      </c>
      <c r="B3" s="27"/>
      <c r="C3" s="27"/>
      <c r="D3" s="27"/>
      <c r="E3" s="27"/>
      <c r="F3" s="18"/>
      <c r="G3" s="19"/>
    </row>
    <row r="4" spans="1:7" ht="14.25" x14ac:dyDescent="0.2">
      <c r="A4" s="18"/>
      <c r="B4" s="18"/>
      <c r="C4" s="18"/>
      <c r="D4" s="18"/>
      <c r="E4" s="18"/>
      <c r="F4" s="18"/>
      <c r="G4" s="19"/>
    </row>
    <row r="5" spans="1:7" x14ac:dyDescent="0.2">
      <c r="A5" s="20"/>
      <c r="B5" s="20"/>
      <c r="C5" s="20"/>
      <c r="D5" s="18"/>
      <c r="E5" s="21" t="s">
        <v>49</v>
      </c>
      <c r="F5" s="18"/>
      <c r="G5" s="1"/>
    </row>
    <row r="6" spans="1:7" ht="25.5" x14ac:dyDescent="0.2">
      <c r="A6" s="3" t="s">
        <v>0</v>
      </c>
      <c r="B6" s="3" t="s">
        <v>50</v>
      </c>
      <c r="C6" s="3" t="s">
        <v>51</v>
      </c>
      <c r="D6" s="3" t="s">
        <v>56</v>
      </c>
      <c r="E6" s="22" t="s">
        <v>52</v>
      </c>
      <c r="F6" s="18"/>
      <c r="G6" s="2"/>
    </row>
    <row r="7" spans="1:7" x14ac:dyDescent="0.2">
      <c r="A7" s="13" t="s">
        <v>53</v>
      </c>
      <c r="B7" s="23" t="s">
        <v>54</v>
      </c>
      <c r="C7" s="23">
        <v>3</v>
      </c>
      <c r="D7" s="23">
        <v>4</v>
      </c>
      <c r="E7" s="24">
        <v>5</v>
      </c>
    </row>
    <row r="8" spans="1:7" outlineLevel="7" x14ac:dyDescent="0.2">
      <c r="A8" s="13" t="s">
        <v>48</v>
      </c>
      <c r="B8" s="3" t="s">
        <v>16</v>
      </c>
      <c r="C8" s="14">
        <f>FIO</f>
        <v>32556200</v>
      </c>
      <c r="D8" s="14">
        <f>D10</f>
        <v>26429935.699999999</v>
      </c>
      <c r="E8" s="25">
        <f t="shared" ref="E8:E71" si="0">D8/C8*100</f>
        <v>81.182495807250234</v>
      </c>
    </row>
    <row r="9" spans="1:7" ht="25.5" x14ac:dyDescent="0.2">
      <c r="A9" s="3" t="s">
        <v>10</v>
      </c>
      <c r="B9" s="7" t="s">
        <v>11</v>
      </c>
      <c r="C9" s="8">
        <f>C10</f>
        <v>32556200</v>
      </c>
      <c r="D9" s="8">
        <f>D10</f>
        <v>26429935.699999999</v>
      </c>
      <c r="E9" s="25">
        <f t="shared" si="0"/>
        <v>81.182495807250234</v>
      </c>
    </row>
    <row r="10" spans="1:7" ht="51" outlineLevel="1" x14ac:dyDescent="0.2">
      <c r="A10" s="3" t="s">
        <v>12</v>
      </c>
      <c r="B10" s="7" t="s">
        <v>13</v>
      </c>
      <c r="C10" s="8">
        <f>C11+C18</f>
        <v>32556200</v>
      </c>
      <c r="D10" s="8">
        <f>D11+D18</f>
        <v>26429935.699999999</v>
      </c>
      <c r="E10" s="25">
        <f t="shared" si="0"/>
        <v>81.182495807250234</v>
      </c>
    </row>
    <row r="11" spans="1:7" ht="153" outlineLevel="2" x14ac:dyDescent="0.2">
      <c r="A11" s="3" t="s">
        <v>14</v>
      </c>
      <c r="B11" s="9" t="s">
        <v>15</v>
      </c>
      <c r="C11" s="8">
        <v>10856100</v>
      </c>
      <c r="D11" s="8">
        <v>5428200</v>
      </c>
      <c r="E11" s="25">
        <f t="shared" si="0"/>
        <v>50.001381711664408</v>
      </c>
    </row>
    <row r="12" spans="1:7" outlineLevel="7" x14ac:dyDescent="0.2">
      <c r="A12" s="10" t="s">
        <v>14</v>
      </c>
      <c r="B12" s="11" t="s">
        <v>17</v>
      </c>
      <c r="C12" s="12">
        <v>360900</v>
      </c>
      <c r="D12" s="12">
        <v>180480</v>
      </c>
      <c r="E12" s="26">
        <f t="shared" si="0"/>
        <v>50.008312551953452</v>
      </c>
    </row>
    <row r="13" spans="1:7" outlineLevel="7" x14ac:dyDescent="0.2">
      <c r="A13" s="10" t="s">
        <v>14</v>
      </c>
      <c r="B13" s="11" t="s">
        <v>18</v>
      </c>
      <c r="C13" s="12">
        <v>1215200</v>
      </c>
      <c r="D13" s="12">
        <v>607620</v>
      </c>
      <c r="E13" s="26">
        <f t="shared" si="0"/>
        <v>50.001645819618169</v>
      </c>
    </row>
    <row r="14" spans="1:7" outlineLevel="7" x14ac:dyDescent="0.2">
      <c r="A14" s="10" t="s">
        <v>14</v>
      </c>
      <c r="B14" s="11" t="s">
        <v>19</v>
      </c>
      <c r="C14" s="12">
        <v>1152800</v>
      </c>
      <c r="D14" s="12">
        <v>576420</v>
      </c>
      <c r="E14" s="26">
        <f t="shared" si="0"/>
        <v>50.00173490631505</v>
      </c>
    </row>
    <row r="15" spans="1:7" ht="25.5" outlineLevel="7" x14ac:dyDescent="0.2">
      <c r="A15" s="10" t="s">
        <v>14</v>
      </c>
      <c r="B15" s="11" t="s">
        <v>20</v>
      </c>
      <c r="C15" s="12">
        <v>5443300</v>
      </c>
      <c r="D15" s="12">
        <v>2721660</v>
      </c>
      <c r="E15" s="26">
        <f t="shared" si="0"/>
        <v>50.000183712086418</v>
      </c>
    </row>
    <row r="16" spans="1:7" outlineLevel="7" x14ac:dyDescent="0.2">
      <c r="A16" s="10" t="s">
        <v>14</v>
      </c>
      <c r="B16" s="11" t="s">
        <v>21</v>
      </c>
      <c r="C16" s="12">
        <v>701900</v>
      </c>
      <c r="D16" s="12">
        <v>351000</v>
      </c>
      <c r="E16" s="26">
        <f t="shared" si="0"/>
        <v>50.007123521869211</v>
      </c>
    </row>
    <row r="17" spans="1:5" outlineLevel="7" x14ac:dyDescent="0.2">
      <c r="A17" s="10" t="s">
        <v>14</v>
      </c>
      <c r="B17" s="11" t="s">
        <v>9</v>
      </c>
      <c r="C17" s="12">
        <v>1982000</v>
      </c>
      <c r="D17" s="12">
        <v>991020</v>
      </c>
      <c r="E17" s="26">
        <f t="shared" si="0"/>
        <v>50.001009081735624</v>
      </c>
    </row>
    <row r="18" spans="1:5" ht="114.75" outlineLevel="2" x14ac:dyDescent="0.2">
      <c r="A18" s="3" t="s">
        <v>22</v>
      </c>
      <c r="B18" s="9" t="s">
        <v>23</v>
      </c>
      <c r="C18" s="8">
        <v>21700100</v>
      </c>
      <c r="D18" s="8">
        <v>21001735.699999999</v>
      </c>
      <c r="E18" s="25">
        <f t="shared" si="0"/>
        <v>96.781746167068349</v>
      </c>
    </row>
    <row r="19" spans="1:5" outlineLevel="7" x14ac:dyDescent="0.2">
      <c r="A19" s="10" t="s">
        <v>22</v>
      </c>
      <c r="B19" s="11" t="s">
        <v>17</v>
      </c>
      <c r="C19" s="12">
        <v>3776540</v>
      </c>
      <c r="D19" s="12">
        <v>3776540</v>
      </c>
      <c r="E19" s="26">
        <f t="shared" si="0"/>
        <v>100</v>
      </c>
    </row>
    <row r="20" spans="1:5" outlineLevel="7" x14ac:dyDescent="0.2">
      <c r="A20" s="10" t="s">
        <v>22</v>
      </c>
      <c r="B20" s="11" t="s">
        <v>18</v>
      </c>
      <c r="C20" s="12">
        <v>5488890</v>
      </c>
      <c r="D20" s="12">
        <v>5488890</v>
      </c>
      <c r="E20" s="26">
        <f t="shared" si="0"/>
        <v>100</v>
      </c>
    </row>
    <row r="21" spans="1:5" outlineLevel="7" x14ac:dyDescent="0.2">
      <c r="A21" s="10" t="s">
        <v>22</v>
      </c>
      <c r="B21" s="11" t="s">
        <v>19</v>
      </c>
      <c r="C21" s="12">
        <v>4396080</v>
      </c>
      <c r="D21" s="12">
        <v>4396080</v>
      </c>
      <c r="E21" s="26">
        <f t="shared" si="0"/>
        <v>100</v>
      </c>
    </row>
    <row r="22" spans="1:5" ht="25.5" outlineLevel="7" x14ac:dyDescent="0.2">
      <c r="A22" s="10" t="s">
        <v>22</v>
      </c>
      <c r="B22" s="11" t="s">
        <v>20</v>
      </c>
      <c r="C22" s="12">
        <v>4202840</v>
      </c>
      <c r="D22" s="12">
        <v>4202840</v>
      </c>
      <c r="E22" s="26">
        <f t="shared" si="0"/>
        <v>100</v>
      </c>
    </row>
    <row r="23" spans="1:5" outlineLevel="7" x14ac:dyDescent="0.2">
      <c r="A23" s="10" t="s">
        <v>22</v>
      </c>
      <c r="B23" s="11" t="s">
        <v>21</v>
      </c>
      <c r="C23" s="12">
        <v>3835750</v>
      </c>
      <c r="D23" s="12">
        <v>3137385.7</v>
      </c>
      <c r="E23" s="26">
        <f t="shared" si="0"/>
        <v>81.793279019748425</v>
      </c>
    </row>
    <row r="24" spans="1:5" outlineLevel="7" x14ac:dyDescent="0.2">
      <c r="A24" s="15" t="s">
        <v>48</v>
      </c>
      <c r="B24" s="3" t="s">
        <v>8</v>
      </c>
      <c r="C24" s="16">
        <f>C25+C29+C37+C44+C51+C53+C59+C61</f>
        <v>104321111.53</v>
      </c>
      <c r="D24" s="16">
        <f>D25+D29+D37+D44+D51+D53+D59+D61</f>
        <v>15698759</v>
      </c>
      <c r="E24" s="25">
        <f t="shared" si="0"/>
        <v>15.048496675081392</v>
      </c>
    </row>
    <row r="25" spans="1:5" ht="25.5" x14ac:dyDescent="0.2">
      <c r="A25" s="3" t="s">
        <v>2</v>
      </c>
      <c r="B25" s="7" t="s">
        <v>3</v>
      </c>
      <c r="C25" s="8">
        <v>89050</v>
      </c>
      <c r="D25" s="8">
        <v>0</v>
      </c>
      <c r="E25" s="25">
        <f t="shared" si="0"/>
        <v>0</v>
      </c>
    </row>
    <row r="26" spans="1:5" ht="25.5" outlineLevel="1" x14ac:dyDescent="0.2">
      <c r="A26" s="3" t="s">
        <v>4</v>
      </c>
      <c r="B26" s="7" t="s">
        <v>5</v>
      </c>
      <c r="C26" s="8">
        <v>89050</v>
      </c>
      <c r="D26" s="8">
        <v>0</v>
      </c>
      <c r="E26" s="25">
        <f t="shared" si="0"/>
        <v>0</v>
      </c>
    </row>
    <row r="27" spans="1:5" ht="63.75" outlineLevel="2" x14ac:dyDescent="0.2">
      <c r="A27" s="3" t="s">
        <v>6</v>
      </c>
      <c r="B27" s="7" t="s">
        <v>7</v>
      </c>
      <c r="C27" s="8">
        <v>89050</v>
      </c>
      <c r="D27" s="8">
        <v>0</v>
      </c>
      <c r="E27" s="25">
        <f t="shared" si="0"/>
        <v>0</v>
      </c>
    </row>
    <row r="28" spans="1:5" outlineLevel="7" x14ac:dyDescent="0.2">
      <c r="A28" s="10" t="s">
        <v>6</v>
      </c>
      <c r="B28" s="11" t="s">
        <v>9</v>
      </c>
      <c r="C28" s="12">
        <v>89050</v>
      </c>
      <c r="D28" s="12">
        <v>0</v>
      </c>
      <c r="E28" s="26">
        <f t="shared" si="0"/>
        <v>0</v>
      </c>
    </row>
    <row r="29" spans="1:5" ht="102" outlineLevel="2" x14ac:dyDescent="0.2">
      <c r="A29" s="3" t="s">
        <v>24</v>
      </c>
      <c r="B29" s="9" t="s">
        <v>25</v>
      </c>
      <c r="C29" s="8">
        <v>84600860</v>
      </c>
      <c r="D29" s="8">
        <v>12836959</v>
      </c>
      <c r="E29" s="25">
        <f t="shared" si="0"/>
        <v>15.173556155339318</v>
      </c>
    </row>
    <row r="30" spans="1:5" outlineLevel="7" x14ac:dyDescent="0.2">
      <c r="A30" s="10" t="s">
        <v>24</v>
      </c>
      <c r="B30" s="11" t="s">
        <v>17</v>
      </c>
      <c r="C30" s="12">
        <v>9117010</v>
      </c>
      <c r="D30" s="12">
        <v>1560748</v>
      </c>
      <c r="E30" s="26">
        <f t="shared" si="0"/>
        <v>17.119077416828542</v>
      </c>
    </row>
    <row r="31" spans="1:5" outlineLevel="7" x14ac:dyDescent="0.2">
      <c r="A31" s="10" t="s">
        <v>24</v>
      </c>
      <c r="B31" s="11" t="s">
        <v>18</v>
      </c>
      <c r="C31" s="12">
        <v>17861880</v>
      </c>
      <c r="D31" s="12">
        <v>5129731</v>
      </c>
      <c r="E31" s="26">
        <f t="shared" si="0"/>
        <v>28.718875056824928</v>
      </c>
    </row>
    <row r="32" spans="1:5" outlineLevel="7" x14ac:dyDescent="0.2">
      <c r="A32" s="10" t="s">
        <v>24</v>
      </c>
      <c r="B32" s="11" t="s">
        <v>19</v>
      </c>
      <c r="C32" s="12">
        <v>7992190</v>
      </c>
      <c r="D32" s="12">
        <v>1908320</v>
      </c>
      <c r="E32" s="26">
        <f t="shared" si="0"/>
        <v>23.877310224106285</v>
      </c>
    </row>
    <row r="33" spans="1:5" ht="25.5" outlineLevel="7" x14ac:dyDescent="0.2">
      <c r="A33" s="10" t="s">
        <v>24</v>
      </c>
      <c r="B33" s="11" t="s">
        <v>20</v>
      </c>
      <c r="C33" s="12">
        <v>18589680</v>
      </c>
      <c r="D33" s="12">
        <v>2838160</v>
      </c>
      <c r="E33" s="26">
        <f t="shared" si="0"/>
        <v>15.267395673298303</v>
      </c>
    </row>
    <row r="34" spans="1:5" outlineLevel="7" x14ac:dyDescent="0.2">
      <c r="A34" s="10" t="s">
        <v>24</v>
      </c>
      <c r="B34" s="11" t="s">
        <v>21</v>
      </c>
      <c r="C34" s="12">
        <v>5397740</v>
      </c>
      <c r="D34" s="12">
        <v>0</v>
      </c>
      <c r="E34" s="26">
        <f t="shared" si="0"/>
        <v>0</v>
      </c>
    </row>
    <row r="35" spans="1:5" outlineLevel="7" x14ac:dyDescent="0.2">
      <c r="A35" s="10" t="s">
        <v>24</v>
      </c>
      <c r="B35" s="11" t="s">
        <v>9</v>
      </c>
      <c r="C35" s="12">
        <v>25642360</v>
      </c>
      <c r="D35" s="12">
        <v>1400000</v>
      </c>
      <c r="E35" s="26">
        <f t="shared" si="0"/>
        <v>5.4597158763857925</v>
      </c>
    </row>
    <row r="36" spans="1:5" x14ac:dyDescent="0.2">
      <c r="A36" s="3" t="s">
        <v>26</v>
      </c>
      <c r="B36" s="7" t="s">
        <v>27</v>
      </c>
      <c r="C36" s="8">
        <v>19631201.530000001</v>
      </c>
      <c r="D36" s="8">
        <v>2861800</v>
      </c>
      <c r="E36" s="25">
        <f t="shared" si="0"/>
        <v>14.577813770729497</v>
      </c>
    </row>
    <row r="37" spans="1:5" ht="89.25" outlineLevel="1" x14ac:dyDescent="0.2">
      <c r="A37" s="3" t="s">
        <v>28</v>
      </c>
      <c r="B37" s="9" t="s">
        <v>29</v>
      </c>
      <c r="C37" s="8">
        <v>154143.53</v>
      </c>
      <c r="D37" s="8">
        <v>0</v>
      </c>
      <c r="E37" s="25">
        <f t="shared" si="0"/>
        <v>0</v>
      </c>
    </row>
    <row r="38" spans="1:5" outlineLevel="7" x14ac:dyDescent="0.2">
      <c r="A38" s="10" t="s">
        <v>28</v>
      </c>
      <c r="B38" s="11" t="s">
        <v>17</v>
      </c>
      <c r="C38" s="12">
        <v>6194.89</v>
      </c>
      <c r="D38" s="12">
        <v>0</v>
      </c>
      <c r="E38" s="26">
        <f t="shared" si="0"/>
        <v>0</v>
      </c>
    </row>
    <row r="39" spans="1:5" outlineLevel="7" x14ac:dyDescent="0.2">
      <c r="A39" s="10" t="s">
        <v>28</v>
      </c>
      <c r="B39" s="11" t="s">
        <v>18</v>
      </c>
      <c r="C39" s="12">
        <v>30063.46</v>
      </c>
      <c r="D39" s="12">
        <v>0</v>
      </c>
      <c r="E39" s="26">
        <f t="shared" si="0"/>
        <v>0</v>
      </c>
    </row>
    <row r="40" spans="1:5" outlineLevel="7" x14ac:dyDescent="0.2">
      <c r="A40" s="10" t="s">
        <v>28</v>
      </c>
      <c r="B40" s="11" t="s">
        <v>19</v>
      </c>
      <c r="C40" s="12">
        <v>18220.28</v>
      </c>
      <c r="D40" s="12">
        <v>0</v>
      </c>
      <c r="E40" s="26">
        <f t="shared" si="0"/>
        <v>0</v>
      </c>
    </row>
    <row r="41" spans="1:5" ht="25.5" outlineLevel="7" x14ac:dyDescent="0.2">
      <c r="A41" s="10" t="s">
        <v>28</v>
      </c>
      <c r="B41" s="11" t="s">
        <v>20</v>
      </c>
      <c r="C41" s="12">
        <v>30427.86</v>
      </c>
      <c r="D41" s="12">
        <v>0</v>
      </c>
      <c r="E41" s="26">
        <f t="shared" si="0"/>
        <v>0</v>
      </c>
    </row>
    <row r="42" spans="1:5" outlineLevel="7" x14ac:dyDescent="0.2">
      <c r="A42" s="10" t="s">
        <v>28</v>
      </c>
      <c r="B42" s="11" t="s">
        <v>21</v>
      </c>
      <c r="C42" s="12">
        <v>5466.08</v>
      </c>
      <c r="D42" s="12">
        <v>0</v>
      </c>
      <c r="E42" s="26">
        <f t="shared" si="0"/>
        <v>0</v>
      </c>
    </row>
    <row r="43" spans="1:5" outlineLevel="7" x14ac:dyDescent="0.2">
      <c r="A43" s="10" t="s">
        <v>28</v>
      </c>
      <c r="B43" s="11" t="s">
        <v>9</v>
      </c>
      <c r="C43" s="12">
        <v>63770.96</v>
      </c>
      <c r="D43" s="12">
        <v>0</v>
      </c>
      <c r="E43" s="26">
        <f t="shared" si="0"/>
        <v>0</v>
      </c>
    </row>
    <row r="44" spans="1:5" ht="114.75" outlineLevel="1" x14ac:dyDescent="0.2">
      <c r="A44" s="3" t="s">
        <v>30</v>
      </c>
      <c r="B44" s="9" t="s">
        <v>31</v>
      </c>
      <c r="C44" s="8">
        <v>2361800</v>
      </c>
      <c r="D44" s="8">
        <v>2361800</v>
      </c>
      <c r="E44" s="25">
        <f t="shared" si="0"/>
        <v>100</v>
      </c>
    </row>
    <row r="45" spans="1:5" outlineLevel="7" x14ac:dyDescent="0.2">
      <c r="A45" s="10" t="s">
        <v>30</v>
      </c>
      <c r="B45" s="11" t="s">
        <v>17</v>
      </c>
      <c r="C45" s="12">
        <v>100400</v>
      </c>
      <c r="D45" s="12">
        <v>100400</v>
      </c>
      <c r="E45" s="26">
        <f t="shared" si="0"/>
        <v>100</v>
      </c>
    </row>
    <row r="46" spans="1:5" outlineLevel="7" x14ac:dyDescent="0.2">
      <c r="A46" s="10" t="s">
        <v>30</v>
      </c>
      <c r="B46" s="11" t="s">
        <v>18</v>
      </c>
      <c r="C46" s="12">
        <v>164900</v>
      </c>
      <c r="D46" s="12">
        <v>164900</v>
      </c>
      <c r="E46" s="26">
        <f t="shared" si="0"/>
        <v>100</v>
      </c>
    </row>
    <row r="47" spans="1:5" outlineLevel="7" x14ac:dyDescent="0.2">
      <c r="A47" s="10" t="s">
        <v>30</v>
      </c>
      <c r="B47" s="11" t="s">
        <v>19</v>
      </c>
      <c r="C47" s="12">
        <v>172400</v>
      </c>
      <c r="D47" s="12">
        <v>172400</v>
      </c>
      <c r="E47" s="26">
        <f t="shared" si="0"/>
        <v>100</v>
      </c>
    </row>
    <row r="48" spans="1:5" ht="25.5" outlineLevel="7" x14ac:dyDescent="0.2">
      <c r="A48" s="10" t="s">
        <v>30</v>
      </c>
      <c r="B48" s="11" t="s">
        <v>20</v>
      </c>
      <c r="C48" s="12">
        <v>585500</v>
      </c>
      <c r="D48" s="12">
        <v>585500</v>
      </c>
      <c r="E48" s="26">
        <f t="shared" si="0"/>
        <v>100</v>
      </c>
    </row>
    <row r="49" spans="1:5" outlineLevel="7" x14ac:dyDescent="0.2">
      <c r="A49" s="10" t="s">
        <v>30</v>
      </c>
      <c r="B49" s="11" t="s">
        <v>21</v>
      </c>
      <c r="C49" s="12">
        <v>78300</v>
      </c>
      <c r="D49" s="12">
        <v>78300</v>
      </c>
      <c r="E49" s="26">
        <f t="shared" si="0"/>
        <v>100</v>
      </c>
    </row>
    <row r="50" spans="1:5" outlineLevel="7" x14ac:dyDescent="0.2">
      <c r="A50" s="10" t="s">
        <v>30</v>
      </c>
      <c r="B50" s="11" t="s">
        <v>9</v>
      </c>
      <c r="C50" s="12">
        <v>1260300</v>
      </c>
      <c r="D50" s="12">
        <v>1260300</v>
      </c>
      <c r="E50" s="26">
        <f t="shared" si="0"/>
        <v>100</v>
      </c>
    </row>
    <row r="51" spans="1:5" ht="114.75" outlineLevel="1" x14ac:dyDescent="0.2">
      <c r="A51" s="3" t="s">
        <v>32</v>
      </c>
      <c r="B51" s="9" t="s">
        <v>33</v>
      </c>
      <c r="C51" s="8">
        <v>3500000</v>
      </c>
      <c r="D51" s="8">
        <v>0</v>
      </c>
      <c r="E51" s="25">
        <f t="shared" si="0"/>
        <v>0</v>
      </c>
    </row>
    <row r="52" spans="1:5" outlineLevel="7" x14ac:dyDescent="0.2">
      <c r="A52" s="10" t="s">
        <v>32</v>
      </c>
      <c r="B52" s="11" t="s">
        <v>9</v>
      </c>
      <c r="C52" s="12">
        <v>3500000</v>
      </c>
      <c r="D52" s="12">
        <v>0</v>
      </c>
      <c r="E52" s="26">
        <f t="shared" si="0"/>
        <v>0</v>
      </c>
    </row>
    <row r="53" spans="1:5" ht="38.25" outlineLevel="1" x14ac:dyDescent="0.2">
      <c r="A53" s="3" t="s">
        <v>34</v>
      </c>
      <c r="B53" s="7" t="s">
        <v>59</v>
      </c>
      <c r="C53" s="8">
        <v>7265848</v>
      </c>
      <c r="D53" s="8">
        <v>0</v>
      </c>
      <c r="E53" s="25">
        <f t="shared" si="0"/>
        <v>0</v>
      </c>
    </row>
    <row r="54" spans="1:5" outlineLevel="7" x14ac:dyDescent="0.2">
      <c r="A54" s="10" t="s">
        <v>34</v>
      </c>
      <c r="B54" s="11" t="s">
        <v>17</v>
      </c>
      <c r="C54" s="12">
        <v>1000000</v>
      </c>
      <c r="D54" s="12">
        <v>0</v>
      </c>
      <c r="E54" s="26">
        <f t="shared" si="0"/>
        <v>0</v>
      </c>
    </row>
    <row r="55" spans="1:5" outlineLevel="7" x14ac:dyDescent="0.2">
      <c r="A55" s="10" t="s">
        <v>34</v>
      </c>
      <c r="B55" s="11" t="s">
        <v>18</v>
      </c>
      <c r="C55" s="12">
        <v>1000000</v>
      </c>
      <c r="D55" s="12">
        <v>0</v>
      </c>
      <c r="E55" s="26">
        <f t="shared" si="0"/>
        <v>0</v>
      </c>
    </row>
    <row r="56" spans="1:5" ht="25.5" outlineLevel="7" x14ac:dyDescent="0.2">
      <c r="A56" s="10" t="s">
        <v>34</v>
      </c>
      <c r="B56" s="11" t="s">
        <v>20</v>
      </c>
      <c r="C56" s="12">
        <v>1566518</v>
      </c>
      <c r="D56" s="12">
        <v>0</v>
      </c>
      <c r="E56" s="26">
        <f t="shared" si="0"/>
        <v>0</v>
      </c>
    </row>
    <row r="57" spans="1:5" outlineLevel="7" x14ac:dyDescent="0.2">
      <c r="A57" s="10" t="s">
        <v>34</v>
      </c>
      <c r="B57" s="11" t="s">
        <v>21</v>
      </c>
      <c r="C57" s="12">
        <v>1000000</v>
      </c>
      <c r="D57" s="12">
        <v>0</v>
      </c>
      <c r="E57" s="26">
        <f t="shared" si="0"/>
        <v>0</v>
      </c>
    </row>
    <row r="58" spans="1:5" outlineLevel="7" x14ac:dyDescent="0.2">
      <c r="A58" s="10" t="s">
        <v>34</v>
      </c>
      <c r="B58" s="11" t="s">
        <v>9</v>
      </c>
      <c r="C58" s="12">
        <v>2699330</v>
      </c>
      <c r="D58" s="12">
        <v>0</v>
      </c>
      <c r="E58" s="26">
        <f t="shared" si="0"/>
        <v>0</v>
      </c>
    </row>
    <row r="59" spans="1:5" ht="38.25" outlineLevel="1" x14ac:dyDescent="0.2">
      <c r="A59" s="3" t="s">
        <v>35</v>
      </c>
      <c r="B59" s="7" t="s">
        <v>36</v>
      </c>
      <c r="C59" s="8">
        <v>4949410</v>
      </c>
      <c r="D59" s="8">
        <v>0</v>
      </c>
      <c r="E59" s="25">
        <f t="shared" si="0"/>
        <v>0</v>
      </c>
    </row>
    <row r="60" spans="1:5" outlineLevel="7" x14ac:dyDescent="0.2">
      <c r="A60" s="10" t="s">
        <v>35</v>
      </c>
      <c r="B60" s="11" t="s">
        <v>9</v>
      </c>
      <c r="C60" s="12">
        <v>4949410</v>
      </c>
      <c r="D60" s="12">
        <v>0</v>
      </c>
      <c r="E60" s="26">
        <f t="shared" si="0"/>
        <v>0</v>
      </c>
    </row>
    <row r="61" spans="1:5" ht="102" outlineLevel="1" x14ac:dyDescent="0.2">
      <c r="A61" s="3" t="s">
        <v>37</v>
      </c>
      <c r="B61" s="9" t="s">
        <v>38</v>
      </c>
      <c r="C61" s="8">
        <v>1400000</v>
      </c>
      <c r="D61" s="8">
        <v>500000</v>
      </c>
      <c r="E61" s="25">
        <f t="shared" si="0"/>
        <v>35.714285714285715</v>
      </c>
    </row>
    <row r="62" spans="1:5" outlineLevel="7" x14ac:dyDescent="0.2">
      <c r="A62" s="10" t="s">
        <v>37</v>
      </c>
      <c r="B62" s="11" t="s">
        <v>18</v>
      </c>
      <c r="C62" s="12">
        <v>500000</v>
      </c>
      <c r="D62" s="12">
        <v>0</v>
      </c>
      <c r="E62" s="26">
        <f t="shared" si="0"/>
        <v>0</v>
      </c>
    </row>
    <row r="63" spans="1:5" ht="25.5" outlineLevel="7" x14ac:dyDescent="0.2">
      <c r="A63" s="10" t="s">
        <v>37</v>
      </c>
      <c r="B63" s="11" t="s">
        <v>20</v>
      </c>
      <c r="C63" s="12">
        <v>500000</v>
      </c>
      <c r="D63" s="12">
        <v>500000</v>
      </c>
      <c r="E63" s="26">
        <f t="shared" si="0"/>
        <v>100</v>
      </c>
    </row>
    <row r="64" spans="1:5" outlineLevel="7" x14ac:dyDescent="0.2">
      <c r="A64" s="10" t="s">
        <v>37</v>
      </c>
      <c r="B64" s="11" t="s">
        <v>21</v>
      </c>
      <c r="C64" s="12">
        <v>400000</v>
      </c>
      <c r="D64" s="12">
        <v>0</v>
      </c>
      <c r="E64" s="26">
        <f t="shared" si="0"/>
        <v>0</v>
      </c>
    </row>
    <row r="65" spans="1:5" s="17" customFormat="1" outlineLevel="7" x14ac:dyDescent="0.2">
      <c r="A65" s="15" t="s">
        <v>48</v>
      </c>
      <c r="B65" s="3" t="s">
        <v>43</v>
      </c>
      <c r="C65" s="16">
        <f>C67+C75</f>
        <v>2070300</v>
      </c>
      <c r="D65" s="16">
        <f>D67+D75</f>
        <v>1091276</v>
      </c>
      <c r="E65" s="25">
        <f t="shared" si="0"/>
        <v>52.711008066463791</v>
      </c>
    </row>
    <row r="66" spans="1:5" ht="25.5" x14ac:dyDescent="0.2">
      <c r="A66" s="3" t="s">
        <v>39</v>
      </c>
      <c r="B66" s="7" t="s">
        <v>40</v>
      </c>
      <c r="C66" s="8">
        <v>1983500</v>
      </c>
      <c r="D66" s="8">
        <v>1047878</v>
      </c>
      <c r="E66" s="25">
        <f t="shared" si="0"/>
        <v>52.829745399546255</v>
      </c>
    </row>
    <row r="67" spans="1:5" ht="51" outlineLevel="1" x14ac:dyDescent="0.2">
      <c r="A67" s="3" t="s">
        <v>41</v>
      </c>
      <c r="B67" s="7" t="s">
        <v>42</v>
      </c>
      <c r="C67" s="8">
        <v>1983500</v>
      </c>
      <c r="D67" s="8">
        <v>1047878</v>
      </c>
      <c r="E67" s="25">
        <f t="shared" si="0"/>
        <v>52.829745399546255</v>
      </c>
    </row>
    <row r="68" spans="1:5" outlineLevel="7" x14ac:dyDescent="0.2">
      <c r="A68" s="10" t="s">
        <v>41</v>
      </c>
      <c r="B68" s="11" t="s">
        <v>17</v>
      </c>
      <c r="C68" s="12">
        <v>154961</v>
      </c>
      <c r="D68" s="12">
        <v>88125</v>
      </c>
      <c r="E68" s="26">
        <f t="shared" si="0"/>
        <v>56.869147721039489</v>
      </c>
    </row>
    <row r="69" spans="1:5" outlineLevel="7" x14ac:dyDescent="0.2">
      <c r="A69" s="10" t="s">
        <v>41</v>
      </c>
      <c r="B69" s="11" t="s">
        <v>18</v>
      </c>
      <c r="C69" s="12">
        <v>216945</v>
      </c>
      <c r="D69" s="12">
        <v>83885</v>
      </c>
      <c r="E69" s="26">
        <f t="shared" si="0"/>
        <v>38.666482288137544</v>
      </c>
    </row>
    <row r="70" spans="1:5" outlineLevel="7" x14ac:dyDescent="0.2">
      <c r="A70" s="10" t="s">
        <v>41</v>
      </c>
      <c r="B70" s="11" t="s">
        <v>19</v>
      </c>
      <c r="C70" s="12">
        <v>216945</v>
      </c>
      <c r="D70" s="12">
        <v>127000</v>
      </c>
      <c r="E70" s="26">
        <f t="shared" si="0"/>
        <v>58.540182995690145</v>
      </c>
    </row>
    <row r="71" spans="1:5" ht="25.5" outlineLevel="7" x14ac:dyDescent="0.2">
      <c r="A71" s="10" t="s">
        <v>41</v>
      </c>
      <c r="B71" s="11" t="s">
        <v>20</v>
      </c>
      <c r="C71" s="12">
        <v>619844</v>
      </c>
      <c r="D71" s="12">
        <v>309918</v>
      </c>
      <c r="E71" s="26">
        <f t="shared" si="0"/>
        <v>49.999354676337916</v>
      </c>
    </row>
    <row r="72" spans="1:5" outlineLevel="7" x14ac:dyDescent="0.2">
      <c r="A72" s="10" t="s">
        <v>41</v>
      </c>
      <c r="B72" s="11" t="s">
        <v>21</v>
      </c>
      <c r="C72" s="12">
        <v>154961</v>
      </c>
      <c r="D72" s="12">
        <v>77400</v>
      </c>
      <c r="E72" s="26">
        <f t="shared" ref="E72:E82" si="1">D72/C72*100</f>
        <v>49.948051445202339</v>
      </c>
    </row>
    <row r="73" spans="1:5" outlineLevel="7" x14ac:dyDescent="0.2">
      <c r="A73" s="10" t="s">
        <v>41</v>
      </c>
      <c r="B73" s="11" t="s">
        <v>9</v>
      </c>
      <c r="C73" s="12">
        <v>619844</v>
      </c>
      <c r="D73" s="12">
        <v>361550</v>
      </c>
      <c r="E73" s="26">
        <f t="shared" si="1"/>
        <v>58.329192506501634</v>
      </c>
    </row>
    <row r="74" spans="1:5" x14ac:dyDescent="0.2">
      <c r="A74" s="3" t="s">
        <v>44</v>
      </c>
      <c r="B74" s="7" t="s">
        <v>45</v>
      </c>
      <c r="C74" s="8">
        <v>86800</v>
      </c>
      <c r="D74" s="8">
        <v>43398</v>
      </c>
      <c r="E74" s="25">
        <f t="shared" si="1"/>
        <v>49.997695852534562</v>
      </c>
    </row>
    <row r="75" spans="1:5" ht="51" outlineLevel="1" x14ac:dyDescent="0.2">
      <c r="A75" s="3" t="s">
        <v>46</v>
      </c>
      <c r="B75" s="7" t="s">
        <v>47</v>
      </c>
      <c r="C75" s="8">
        <v>86800</v>
      </c>
      <c r="D75" s="8">
        <v>43398</v>
      </c>
      <c r="E75" s="25">
        <f t="shared" si="1"/>
        <v>49.997695852534562</v>
      </c>
    </row>
    <row r="76" spans="1:5" outlineLevel="7" x14ac:dyDescent="0.2">
      <c r="A76" s="10" t="s">
        <v>46</v>
      </c>
      <c r="B76" s="11" t="s">
        <v>17</v>
      </c>
      <c r="C76" s="12">
        <v>3689</v>
      </c>
      <c r="D76" s="12">
        <v>3689</v>
      </c>
      <c r="E76" s="26">
        <f t="shared" si="1"/>
        <v>100</v>
      </c>
    </row>
    <row r="77" spans="1:5" outlineLevel="7" x14ac:dyDescent="0.2">
      <c r="A77" s="10" t="s">
        <v>46</v>
      </c>
      <c r="B77" s="11" t="s">
        <v>18</v>
      </c>
      <c r="C77" s="12">
        <v>6061</v>
      </c>
      <c r="D77" s="12">
        <v>6061</v>
      </c>
      <c r="E77" s="26">
        <f t="shared" si="1"/>
        <v>100</v>
      </c>
    </row>
    <row r="78" spans="1:5" outlineLevel="7" x14ac:dyDescent="0.2">
      <c r="A78" s="10" t="s">
        <v>46</v>
      </c>
      <c r="B78" s="11" t="s">
        <v>19</v>
      </c>
      <c r="C78" s="12">
        <v>6336</v>
      </c>
      <c r="D78" s="12">
        <v>6336</v>
      </c>
      <c r="E78" s="26">
        <f t="shared" si="1"/>
        <v>100</v>
      </c>
    </row>
    <row r="79" spans="1:5" ht="25.5" outlineLevel="7" x14ac:dyDescent="0.2">
      <c r="A79" s="10" t="s">
        <v>46</v>
      </c>
      <c r="B79" s="11" t="s">
        <v>20</v>
      </c>
      <c r="C79" s="12">
        <v>21517</v>
      </c>
      <c r="D79" s="12">
        <v>21517</v>
      </c>
      <c r="E79" s="26">
        <f t="shared" si="1"/>
        <v>100</v>
      </c>
    </row>
    <row r="80" spans="1:5" outlineLevel="7" x14ac:dyDescent="0.2">
      <c r="A80" s="10" t="s">
        <v>46</v>
      </c>
      <c r="B80" s="11" t="s">
        <v>21</v>
      </c>
      <c r="C80" s="12">
        <v>2879</v>
      </c>
      <c r="D80" s="12">
        <v>2879</v>
      </c>
      <c r="E80" s="26">
        <f t="shared" si="1"/>
        <v>100</v>
      </c>
    </row>
    <row r="81" spans="1:5" outlineLevel="7" x14ac:dyDescent="0.2">
      <c r="A81" s="10" t="s">
        <v>46</v>
      </c>
      <c r="B81" s="11" t="s">
        <v>9</v>
      </c>
      <c r="C81" s="12">
        <v>46318</v>
      </c>
      <c r="D81" s="12">
        <v>2916</v>
      </c>
      <c r="E81" s="26">
        <f t="shared" si="1"/>
        <v>6.2956086186795632</v>
      </c>
    </row>
    <row r="82" spans="1:5" x14ac:dyDescent="0.2">
      <c r="A82" s="4" t="s">
        <v>1</v>
      </c>
      <c r="B82" s="5"/>
      <c r="C82" s="6">
        <v>138947611.56999999</v>
      </c>
      <c r="D82" s="6">
        <v>43219970.700000003</v>
      </c>
      <c r="E82" s="25">
        <f t="shared" si="1"/>
        <v>31.105227511036666</v>
      </c>
    </row>
  </sheetData>
  <mergeCells count="3">
    <mergeCell ref="A1:E1"/>
    <mergeCell ref="A2:E2"/>
    <mergeCell ref="A3:E3"/>
  </mergeCells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4</vt:i4>
      </vt:variant>
    </vt:vector>
  </HeadingPairs>
  <TitlesOfParts>
    <vt:vector size="5" baseType="lpstr">
      <vt:lpstr>Бюджет</vt:lpstr>
      <vt:lpstr>Бюджет!APPT</vt:lpstr>
      <vt:lpstr>Бюджет!FIO</vt:lpstr>
      <vt:lpstr>Бюджет!LAST_CELL</vt:lpstr>
      <vt:lpstr>Бюджет!SIGN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Татьяна В. Фурина</dc:creator>
  <dc:description>POI HSSF rep:2.56.0.235</dc:description>
  <cp:lastModifiedBy>Любовь А. Кононова</cp:lastModifiedBy>
  <dcterms:created xsi:type="dcterms:W3CDTF">2024-07-17T09:16:30Z</dcterms:created>
  <dcterms:modified xsi:type="dcterms:W3CDTF">2024-07-18T03:37:42Z</dcterms:modified>
</cp:coreProperties>
</file>