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Фурина\Desktop\"/>
    </mc:Choice>
  </mc:AlternateContent>
  <bookViews>
    <workbookView xWindow="-120" yWindow="-120" windowWidth="29040" windowHeight="15840"/>
  </bookViews>
  <sheets>
    <sheet name="Бюджет" sheetId="1" r:id="rId1"/>
  </sheets>
  <definedNames>
    <definedName name="APPT" localSheetId="0">Бюджет!$A$9</definedName>
    <definedName name="FIO" localSheetId="0">Бюджет!$C$9</definedName>
    <definedName name="LAST_CELL" localSheetId="0">Бюджет!$E$90</definedName>
    <definedName name="SIGN" localSheetId="0">Бюджет!$A$9:$D$10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9" i="1" l="1"/>
  <c r="D24" i="1" s="1"/>
  <c r="D86" i="1" s="1"/>
  <c r="C29" i="1"/>
  <c r="C24" i="1" s="1"/>
  <c r="C86" i="1" s="1"/>
  <c r="D36" i="1"/>
  <c r="C8" i="1"/>
  <c r="D10" i="1"/>
  <c r="C10" i="1"/>
  <c r="C36" i="1"/>
  <c r="E36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5" i="1"/>
  <c r="E26" i="1"/>
  <c r="E27" i="1"/>
  <c r="E28" i="1"/>
  <c r="E29" i="1"/>
  <c r="E30" i="1"/>
  <c r="E31" i="1"/>
  <c r="E32" i="1"/>
  <c r="E33" i="1"/>
  <c r="E34" i="1"/>
  <c r="E35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D69" i="1" l="1"/>
  <c r="C9" i="1"/>
  <c r="C69" i="1"/>
  <c r="D9" i="1" l="1"/>
  <c r="E9" i="1" s="1"/>
  <c r="E10" i="1"/>
  <c r="E24" i="1"/>
  <c r="E69" i="1"/>
  <c r="D8" i="1"/>
  <c r="E8" i="1" l="1"/>
</calcChain>
</file>

<file path=xl/sharedStrings.xml><?xml version="1.0" encoding="utf-8"?>
<sst xmlns="http://schemas.openxmlformats.org/spreadsheetml/2006/main" count="168" uniqueCount="62">
  <si>
    <t>КЦСР</t>
  </si>
  <si>
    <t>Итого</t>
  </si>
  <si>
    <t>0900000000</t>
  </si>
  <si>
    <t>Муниципальная программа Козульского района Содействие развитию местного самоуправления</t>
  </si>
  <si>
    <t>0910000000</t>
  </si>
  <si>
    <t>Подпрограмма Содействие развитию налогового потенциала Козульского района</t>
  </si>
  <si>
    <t>0910077450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</si>
  <si>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</t>
  </si>
  <si>
    <t>Иные межбюджетные трансферты</t>
  </si>
  <si>
    <t>Администрация поселка Козулька</t>
  </si>
  <si>
    <t>1100000000</t>
  </si>
  <si>
    <t>Муниципальная программа Козульского района Управление муниципальными финансами</t>
  </si>
  <si>
    <t>1110000000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</si>
  <si>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</t>
  </si>
  <si>
    <t>1110091650</t>
  </si>
  <si>
    <t>Дотации на выравнивание бюджетной обеспеченности бюджетов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 входящим в состав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</si>
  <si>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Дотации на выравнивание бюджетной обеспеченности</t>
  </si>
  <si>
    <t>Администрация Балахтонского сельсовета</t>
  </si>
  <si>
    <t>Администрация Жуковского сельсовета</t>
  </si>
  <si>
    <t>Администрация Лазурненского сельсовета</t>
  </si>
  <si>
    <t>Администрация Новочернореченского сельсовета Козульского района Красноярского края</t>
  </si>
  <si>
    <t>Администрация Шадринского сельсовета</t>
  </si>
  <si>
    <t>1110091660</t>
  </si>
  <si>
    <t>Дотации на выравнивание бюджетной обеспеченности бюджетов поселений за счет собственных средств бюджета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</si>
  <si>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1110091670</t>
  </si>
  <si>
    <t>Иные межбюджетные трансферты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</si>
  <si>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8100000000</t>
  </si>
  <si>
    <t>Непрограмнные мероприятия</t>
  </si>
  <si>
    <t>8100075550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</si>
  <si>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</si>
  <si>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8110074120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</si>
  <si>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</si>
  <si>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8110074590</t>
  </si>
  <si>
    <t>Иные межбюджетные трансферты бюджетам муниципальных образований Красноярского края на софинансирование муниципальных программ формирования современной городской (сельской) среды в поселениях в рамках ведомственного проекта "Благоустройство сельских территорий" государственной программы Красноярского края "Содействие органам местного самоуправления в формировании современной городской среды"</t>
  </si>
  <si>
    <t>8110076410</t>
  </si>
  <si>
    <t>8110076660</t>
  </si>
  <si>
    <t>Иные межбюджетные трансферты бюджетам муниципальных образований на благоустройство кладбищ</t>
  </si>
  <si>
    <t>8110077490</t>
  </si>
  <si>
    <t>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пункта,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</t>
  </si>
  <si>
    <t>9100000000</t>
  </si>
  <si>
    <t>Непрограммные расходы отдельных органов исполнительной власти</t>
  </si>
  <si>
    <t>9170051180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</si>
  <si>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</si>
  <si>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</t>
  </si>
  <si>
    <t>9200000000</t>
  </si>
  <si>
    <t>Непрограммные расходы органов судебной власти</t>
  </si>
  <si>
    <t>9210075140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</si>
  <si>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</si>
  <si>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Итого:</t>
  </si>
  <si>
    <t>рублей</t>
  </si>
  <si>
    <t xml:space="preserve">Наименование </t>
  </si>
  <si>
    <t>Ассигнования 2024 год</t>
  </si>
  <si>
    <t>% исполнения</t>
  </si>
  <si>
    <t>1</t>
  </si>
  <si>
    <t>2</t>
  </si>
  <si>
    <t xml:space="preserve">Информация о предоставлении дотаций , </t>
  </si>
  <si>
    <t xml:space="preserve">субсидий, субвенций и иных межбюджетных трансфертов в разрезе поселений района, </t>
  </si>
  <si>
    <t>Иные межбюджетные трансферты направленные на реализацию мероприятий по поддержке местных инициатив</t>
  </si>
  <si>
    <t>8110076910</t>
  </si>
  <si>
    <t>Расходы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</t>
  </si>
  <si>
    <t>имеющих целевое назначение по состоянию на 01.10.2024 года</t>
  </si>
  <si>
    <t>Исполнено 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</si>
</sst>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"/>
    <numFmt numFmtId="165" formatCode="0.0"/>
  </numFmts>
  <fonts count="9" x14ac:knownFonts="1">
    <font>
      <sz val="10"/>
      <name val="Arial"/>
    </font>
    <font>
      <sz val="8.5"/>
      <name val="MS Sans Serif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Arial Cyr"/>
    </font>
    <font>
      <sz val="8"/>
      <name val="Arial Cy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left" vertical="top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left"/>
    </xf>
    <xf numFmtId="4" fontId="3" fillId="0" borderId="1" xfId="0" applyNumberFormat="1" applyFont="1" applyBorder="1" applyAlignment="1" applyProtection="1">
      <alignment horizontal="right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horizontal="center" vertical="center"/>
    </xf>
    <xf numFmtId="2" fontId="3" fillId="0" borderId="1" xfId="0" applyNumberFormat="1" applyFont="1" applyBorder="1" applyAlignment="1" applyProtection="1">
      <alignment vertical="center" wrapText="1"/>
    </xf>
    <xf numFmtId="49" fontId="3" fillId="0" borderId="1" xfId="0" applyNumberFormat="1" applyFont="1" applyBorder="1" applyAlignment="1" applyProtection="1">
      <alignment vertical="center" wrapText="1"/>
    </xf>
    <xf numFmtId="4" fontId="3" fillId="0" borderId="1" xfId="0" applyNumberFormat="1" applyFont="1" applyBorder="1" applyAlignment="1" applyProtection="1">
      <alignment vertical="center" wrapText="1"/>
    </xf>
    <xf numFmtId="0" fontId="4" fillId="0" borderId="0" xfId="0" applyFont="1"/>
    <xf numFmtId="0" fontId="2" fillId="0" borderId="0" xfId="0" applyFont="1"/>
    <xf numFmtId="0" fontId="6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right" vertical="center" wrapText="1"/>
    </xf>
    <xf numFmtId="49" fontId="3" fillId="0" borderId="3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 applyProtection="1">
      <alignment horizontal="center" vertical="top" wrapText="1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left" vertical="center" wrapText="1"/>
    </xf>
    <xf numFmtId="164" fontId="7" fillId="0" borderId="3" xfId="0" applyNumberFormat="1" applyFont="1" applyBorder="1" applyAlignment="1" applyProtection="1">
      <alignment horizontal="left" vertical="center" wrapText="1"/>
    </xf>
    <xf numFmtId="49" fontId="8" fillId="0" borderId="4" xfId="0" applyNumberFormat="1" applyFont="1" applyBorder="1" applyAlignment="1" applyProtection="1">
      <alignment horizontal="center" vertical="center" wrapText="1"/>
    </xf>
    <xf numFmtId="49" fontId="8" fillId="0" borderId="4" xfId="0" applyNumberFormat="1" applyFont="1" applyBorder="1" applyAlignment="1" applyProtection="1">
      <alignment horizontal="left" vertical="center" wrapText="1"/>
    </xf>
    <xf numFmtId="4" fontId="7" fillId="0" borderId="3" xfId="0" applyNumberFormat="1" applyFont="1" applyBorder="1" applyAlignment="1" applyProtection="1">
      <alignment horizontal="right" vertical="center" wrapText="1"/>
    </xf>
    <xf numFmtId="4" fontId="8" fillId="0" borderId="4" xfId="0" applyNumberFormat="1" applyFont="1" applyBorder="1" applyAlignment="1" applyProtection="1">
      <alignment horizontal="right" vertical="center" wrapText="1"/>
    </xf>
    <xf numFmtId="4" fontId="7" fillId="0" borderId="3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8"/>
  <sheetViews>
    <sheetView showGridLines="0" tabSelected="1" topLeftCell="A73" workbookViewId="0">
      <selection activeCell="D6" sqref="D6"/>
    </sheetView>
  </sheetViews>
  <sheetFormatPr defaultRowHeight="12.75" outlineLevelRow="7" x14ac:dyDescent="0.2"/>
  <cols>
    <col min="1" max="1" width="20.7109375" customWidth="1"/>
    <col min="2" max="2" width="48.42578125" customWidth="1"/>
    <col min="3" max="4" width="17.5703125" customWidth="1"/>
    <col min="5" max="5" width="13.28515625" customWidth="1"/>
  </cols>
  <sheetData>
    <row r="1" spans="1:7" ht="15.75" x14ac:dyDescent="0.2">
      <c r="A1" s="26" t="s">
        <v>55</v>
      </c>
      <c r="B1" s="26"/>
      <c r="C1" s="26"/>
      <c r="D1" s="26"/>
      <c r="E1" s="26"/>
      <c r="F1" s="17"/>
      <c r="G1" s="1"/>
    </row>
    <row r="2" spans="1:7" ht="15.75" x14ac:dyDescent="0.2">
      <c r="A2" s="26" t="s">
        <v>56</v>
      </c>
      <c r="B2" s="26"/>
      <c r="C2" s="26"/>
      <c r="D2" s="26"/>
      <c r="E2" s="26"/>
      <c r="F2" s="17"/>
      <c r="G2" s="1"/>
    </row>
    <row r="3" spans="1:7" ht="15.75" x14ac:dyDescent="0.2">
      <c r="A3" s="26" t="s">
        <v>60</v>
      </c>
      <c r="B3" s="26"/>
      <c r="C3" s="26"/>
      <c r="D3" s="26"/>
      <c r="E3" s="26"/>
      <c r="F3" s="17"/>
      <c r="G3" s="18"/>
    </row>
    <row r="4" spans="1:7" ht="14.25" x14ac:dyDescent="0.2">
      <c r="A4" s="17"/>
      <c r="B4" s="17"/>
      <c r="C4" s="17"/>
      <c r="D4" s="17"/>
      <c r="E4" s="17"/>
      <c r="F4" s="17"/>
      <c r="G4" s="18"/>
    </row>
    <row r="5" spans="1:7" x14ac:dyDescent="0.2">
      <c r="A5" s="19"/>
      <c r="B5" s="19"/>
      <c r="C5" s="19"/>
      <c r="D5" s="17"/>
      <c r="E5" s="20" t="s">
        <v>49</v>
      </c>
      <c r="F5" s="17"/>
      <c r="G5" s="1"/>
    </row>
    <row r="6" spans="1:7" ht="25.5" x14ac:dyDescent="0.2">
      <c r="A6" s="3" t="s">
        <v>0</v>
      </c>
      <c r="B6" s="3" t="s">
        <v>50</v>
      </c>
      <c r="C6" s="3" t="s">
        <v>51</v>
      </c>
      <c r="D6" s="3" t="s">
        <v>61</v>
      </c>
      <c r="E6" s="21" t="s">
        <v>52</v>
      </c>
      <c r="F6" s="17"/>
      <c r="G6" s="2"/>
    </row>
    <row r="7" spans="1:7" x14ac:dyDescent="0.2">
      <c r="A7" s="12" t="s">
        <v>53</v>
      </c>
      <c r="B7" s="22" t="s">
        <v>54</v>
      </c>
      <c r="C7" s="22">
        <v>3</v>
      </c>
      <c r="D7" s="22">
        <v>4</v>
      </c>
      <c r="E7" s="23">
        <v>5</v>
      </c>
    </row>
    <row r="8" spans="1:7" outlineLevel="7" x14ac:dyDescent="0.2">
      <c r="A8" s="12" t="s">
        <v>48</v>
      </c>
      <c r="B8" s="3" t="s">
        <v>16</v>
      </c>
      <c r="C8" s="13">
        <f>FIO</f>
        <v>32556200</v>
      </c>
      <c r="D8" s="13">
        <f>D10</f>
        <v>29842400</v>
      </c>
      <c r="E8" s="24">
        <f t="shared" ref="E8:E75" si="0">D8/C8*100</f>
        <v>91.664260570951157</v>
      </c>
    </row>
    <row r="9" spans="1:7" ht="22.5" x14ac:dyDescent="0.2">
      <c r="A9" s="27" t="s">
        <v>10</v>
      </c>
      <c r="B9" s="28" t="s">
        <v>11</v>
      </c>
      <c r="C9" s="8">
        <f>C10</f>
        <v>32556200</v>
      </c>
      <c r="D9" s="8">
        <f>D10</f>
        <v>29842400</v>
      </c>
      <c r="E9" s="24">
        <f t="shared" si="0"/>
        <v>91.664260570951157</v>
      </c>
    </row>
    <row r="10" spans="1:7" ht="45" outlineLevel="1" x14ac:dyDescent="0.2">
      <c r="A10" s="27" t="s">
        <v>12</v>
      </c>
      <c r="B10" s="28" t="s">
        <v>13</v>
      </c>
      <c r="C10" s="8">
        <f>C11+C18</f>
        <v>32556200</v>
      </c>
      <c r="D10" s="8">
        <f>D11+D18</f>
        <v>29842400</v>
      </c>
      <c r="E10" s="24">
        <f t="shared" si="0"/>
        <v>91.664260570951157</v>
      </c>
    </row>
    <row r="11" spans="1:7" ht="135" outlineLevel="2" x14ac:dyDescent="0.2">
      <c r="A11" s="27" t="s">
        <v>14</v>
      </c>
      <c r="B11" s="29" t="s">
        <v>15</v>
      </c>
      <c r="C11" s="32">
        <v>10856100</v>
      </c>
      <c r="D11" s="32">
        <v>8142300</v>
      </c>
      <c r="E11" s="24">
        <f t="shared" si="0"/>
        <v>75.002072567496612</v>
      </c>
    </row>
    <row r="12" spans="1:7" outlineLevel="7" x14ac:dyDescent="0.2">
      <c r="A12" s="30" t="s">
        <v>14</v>
      </c>
      <c r="B12" s="31" t="s">
        <v>17</v>
      </c>
      <c r="C12" s="33">
        <v>360900</v>
      </c>
      <c r="D12" s="33">
        <v>270720</v>
      </c>
      <c r="E12" s="25">
        <f t="shared" si="0"/>
        <v>75.012468827930178</v>
      </c>
    </row>
    <row r="13" spans="1:7" outlineLevel="7" x14ac:dyDescent="0.2">
      <c r="A13" s="30" t="s">
        <v>14</v>
      </c>
      <c r="B13" s="31" t="s">
        <v>18</v>
      </c>
      <c r="C13" s="33">
        <v>1215200</v>
      </c>
      <c r="D13" s="33">
        <v>911430</v>
      </c>
      <c r="E13" s="25">
        <f t="shared" si="0"/>
        <v>75.00246872942725</v>
      </c>
    </row>
    <row r="14" spans="1:7" outlineLevel="7" x14ac:dyDescent="0.2">
      <c r="A14" s="30" t="s">
        <v>14</v>
      </c>
      <c r="B14" s="31" t="s">
        <v>19</v>
      </c>
      <c r="C14" s="33">
        <v>1152800</v>
      </c>
      <c r="D14" s="33">
        <v>864630</v>
      </c>
      <c r="E14" s="25">
        <f t="shared" si="0"/>
        <v>75.00260235947259</v>
      </c>
    </row>
    <row r="15" spans="1:7" ht="22.5" outlineLevel="7" x14ac:dyDescent="0.2">
      <c r="A15" s="30" t="s">
        <v>14</v>
      </c>
      <c r="B15" s="31" t="s">
        <v>20</v>
      </c>
      <c r="C15" s="33">
        <v>5443300</v>
      </c>
      <c r="D15" s="33">
        <v>4082490</v>
      </c>
      <c r="E15" s="25">
        <f t="shared" si="0"/>
        <v>75.000275568129624</v>
      </c>
    </row>
    <row r="16" spans="1:7" outlineLevel="7" x14ac:dyDescent="0.2">
      <c r="A16" s="30" t="s">
        <v>14</v>
      </c>
      <c r="B16" s="31" t="s">
        <v>21</v>
      </c>
      <c r="C16" s="33">
        <v>701900</v>
      </c>
      <c r="D16" s="33">
        <v>526500</v>
      </c>
      <c r="E16" s="25">
        <f t="shared" si="0"/>
        <v>75.01068528280382</v>
      </c>
    </row>
    <row r="17" spans="1:5" outlineLevel="7" x14ac:dyDescent="0.2">
      <c r="A17" s="30" t="s">
        <v>14</v>
      </c>
      <c r="B17" s="31" t="s">
        <v>9</v>
      </c>
      <c r="C17" s="33">
        <v>1982000</v>
      </c>
      <c r="D17" s="33">
        <v>1486530</v>
      </c>
      <c r="E17" s="25">
        <f t="shared" si="0"/>
        <v>75.001513622603426</v>
      </c>
    </row>
    <row r="18" spans="1:5" ht="101.25" outlineLevel="2" x14ac:dyDescent="0.2">
      <c r="A18" s="27" t="s">
        <v>22</v>
      </c>
      <c r="B18" s="29" t="s">
        <v>23</v>
      </c>
      <c r="C18" s="32">
        <v>21700100</v>
      </c>
      <c r="D18" s="32">
        <v>21700100</v>
      </c>
      <c r="E18" s="24">
        <f t="shared" si="0"/>
        <v>100</v>
      </c>
    </row>
    <row r="19" spans="1:5" outlineLevel="7" x14ac:dyDescent="0.2">
      <c r="A19" s="30" t="s">
        <v>22</v>
      </c>
      <c r="B19" s="31" t="s">
        <v>17</v>
      </c>
      <c r="C19" s="33">
        <v>3776540</v>
      </c>
      <c r="D19" s="33">
        <v>3776540</v>
      </c>
      <c r="E19" s="25">
        <f t="shared" si="0"/>
        <v>100</v>
      </c>
    </row>
    <row r="20" spans="1:5" outlineLevel="7" x14ac:dyDescent="0.2">
      <c r="A20" s="30" t="s">
        <v>22</v>
      </c>
      <c r="B20" s="31" t="s">
        <v>18</v>
      </c>
      <c r="C20" s="33">
        <v>5488890</v>
      </c>
      <c r="D20" s="33">
        <v>5488890</v>
      </c>
      <c r="E20" s="25">
        <f t="shared" si="0"/>
        <v>100</v>
      </c>
    </row>
    <row r="21" spans="1:5" outlineLevel="7" x14ac:dyDescent="0.2">
      <c r="A21" s="30" t="s">
        <v>22</v>
      </c>
      <c r="B21" s="31" t="s">
        <v>19</v>
      </c>
      <c r="C21" s="33">
        <v>4396080</v>
      </c>
      <c r="D21" s="33">
        <v>4396080</v>
      </c>
      <c r="E21" s="25">
        <f t="shared" si="0"/>
        <v>100</v>
      </c>
    </row>
    <row r="22" spans="1:5" ht="22.5" outlineLevel="7" x14ac:dyDescent="0.2">
      <c r="A22" s="30" t="s">
        <v>22</v>
      </c>
      <c r="B22" s="31" t="s">
        <v>20</v>
      </c>
      <c r="C22" s="33">
        <v>4202840</v>
      </c>
      <c r="D22" s="33">
        <v>4202840</v>
      </c>
      <c r="E22" s="25">
        <f t="shared" si="0"/>
        <v>100</v>
      </c>
    </row>
    <row r="23" spans="1:5" outlineLevel="7" x14ac:dyDescent="0.2">
      <c r="A23" s="30" t="s">
        <v>22</v>
      </c>
      <c r="B23" s="31" t="s">
        <v>21</v>
      </c>
      <c r="C23" s="33">
        <v>3835750</v>
      </c>
      <c r="D23" s="33">
        <v>3835750</v>
      </c>
      <c r="E23" s="25">
        <f t="shared" si="0"/>
        <v>100</v>
      </c>
    </row>
    <row r="24" spans="1:5" outlineLevel="7" x14ac:dyDescent="0.2">
      <c r="A24" s="14" t="s">
        <v>48</v>
      </c>
      <c r="B24" s="3" t="s">
        <v>8</v>
      </c>
      <c r="C24" s="15">
        <f>C25+C29+C36</f>
        <v>104587164.63</v>
      </c>
      <c r="D24" s="15">
        <f>D25+D29+D36</f>
        <v>67318847.620000005</v>
      </c>
      <c r="E24" s="24">
        <f t="shared" si="0"/>
        <v>64.366261250274036</v>
      </c>
    </row>
    <row r="25" spans="1:5" ht="22.5" x14ac:dyDescent="0.2">
      <c r="A25" s="27" t="s">
        <v>2</v>
      </c>
      <c r="B25" s="28" t="s">
        <v>3</v>
      </c>
      <c r="C25" s="32">
        <v>89050</v>
      </c>
      <c r="D25" s="32">
        <v>0</v>
      </c>
      <c r="E25" s="24">
        <f t="shared" si="0"/>
        <v>0</v>
      </c>
    </row>
    <row r="26" spans="1:5" ht="22.5" outlineLevel="1" x14ac:dyDescent="0.2">
      <c r="A26" s="27" t="s">
        <v>4</v>
      </c>
      <c r="B26" s="28" t="s">
        <v>5</v>
      </c>
      <c r="C26" s="32">
        <v>89050</v>
      </c>
      <c r="D26" s="32">
        <v>0</v>
      </c>
      <c r="E26" s="24">
        <f t="shared" si="0"/>
        <v>0</v>
      </c>
    </row>
    <row r="27" spans="1:5" ht="56.25" outlineLevel="2" x14ac:dyDescent="0.2">
      <c r="A27" s="27" t="s">
        <v>6</v>
      </c>
      <c r="B27" s="28" t="s">
        <v>7</v>
      </c>
      <c r="C27" s="32">
        <v>89050</v>
      </c>
      <c r="D27" s="32">
        <v>0</v>
      </c>
      <c r="E27" s="24">
        <f t="shared" si="0"/>
        <v>0</v>
      </c>
    </row>
    <row r="28" spans="1:5" outlineLevel="7" x14ac:dyDescent="0.2">
      <c r="A28" s="30" t="s">
        <v>6</v>
      </c>
      <c r="B28" s="31" t="s">
        <v>9</v>
      </c>
      <c r="C28" s="33">
        <v>89050</v>
      </c>
      <c r="D28" s="33">
        <v>0</v>
      </c>
      <c r="E28" s="25">
        <f t="shared" si="0"/>
        <v>0</v>
      </c>
    </row>
    <row r="29" spans="1:5" ht="102" outlineLevel="2" x14ac:dyDescent="0.2">
      <c r="A29" s="3" t="s">
        <v>24</v>
      </c>
      <c r="B29" s="9" t="s">
        <v>25</v>
      </c>
      <c r="C29" s="8">
        <f>C30+C31+C32+C33+C34+C35</f>
        <v>84600860</v>
      </c>
      <c r="D29" s="8">
        <f>D30+D31+D32+D33+D34+D35</f>
        <v>55362138.120000005</v>
      </c>
      <c r="E29" s="24">
        <f t="shared" si="0"/>
        <v>65.439214353140159</v>
      </c>
    </row>
    <row r="30" spans="1:5" outlineLevel="7" x14ac:dyDescent="0.2">
      <c r="A30" s="10" t="s">
        <v>24</v>
      </c>
      <c r="B30" s="11" t="s">
        <v>17</v>
      </c>
      <c r="C30" s="33">
        <v>9117010</v>
      </c>
      <c r="D30" s="33">
        <v>8277042.2000000002</v>
      </c>
      <c r="E30" s="25">
        <f t="shared" si="0"/>
        <v>90.786806200717123</v>
      </c>
    </row>
    <row r="31" spans="1:5" outlineLevel="7" x14ac:dyDescent="0.2">
      <c r="A31" s="10" t="s">
        <v>24</v>
      </c>
      <c r="B31" s="11" t="s">
        <v>18</v>
      </c>
      <c r="C31" s="33">
        <v>18017682.91</v>
      </c>
      <c r="D31" s="33">
        <v>18017682.91</v>
      </c>
      <c r="E31" s="25">
        <f t="shared" si="0"/>
        <v>100</v>
      </c>
    </row>
    <row r="32" spans="1:5" outlineLevel="7" x14ac:dyDescent="0.2">
      <c r="A32" s="10" t="s">
        <v>24</v>
      </c>
      <c r="B32" s="11" t="s">
        <v>19</v>
      </c>
      <c r="C32" s="33">
        <v>7992190</v>
      </c>
      <c r="D32" s="33">
        <v>7726867.9900000002</v>
      </c>
      <c r="E32" s="25">
        <f t="shared" si="0"/>
        <v>96.680233953397007</v>
      </c>
    </row>
    <row r="33" spans="1:5" ht="25.5" outlineLevel="7" x14ac:dyDescent="0.2">
      <c r="A33" s="10" t="s">
        <v>24</v>
      </c>
      <c r="B33" s="11" t="s">
        <v>20</v>
      </c>
      <c r="C33" s="33">
        <v>18433877.09</v>
      </c>
      <c r="D33" s="33">
        <v>6756216.2699999996</v>
      </c>
      <c r="E33" s="25">
        <f t="shared" si="0"/>
        <v>36.651086675982604</v>
      </c>
    </row>
    <row r="34" spans="1:5" outlineLevel="7" x14ac:dyDescent="0.2">
      <c r="A34" s="10" t="s">
        <v>24</v>
      </c>
      <c r="B34" s="11" t="s">
        <v>21</v>
      </c>
      <c r="C34" s="33">
        <v>5397740</v>
      </c>
      <c r="D34" s="33">
        <v>3915122.11</v>
      </c>
      <c r="E34" s="25">
        <f t="shared" si="0"/>
        <v>72.532617539933369</v>
      </c>
    </row>
    <row r="35" spans="1:5" outlineLevel="7" x14ac:dyDescent="0.2">
      <c r="A35" s="10" t="s">
        <v>24</v>
      </c>
      <c r="B35" s="11" t="s">
        <v>9</v>
      </c>
      <c r="C35" s="33">
        <v>25642360</v>
      </c>
      <c r="D35" s="33">
        <v>10669206.640000001</v>
      </c>
      <c r="E35" s="25">
        <f t="shared" si="0"/>
        <v>41.607740629177655</v>
      </c>
    </row>
    <row r="36" spans="1:5" x14ac:dyDescent="0.2">
      <c r="A36" s="3" t="s">
        <v>26</v>
      </c>
      <c r="B36" s="7" t="s">
        <v>27</v>
      </c>
      <c r="C36" s="8">
        <f>C37+C44+C51+C53+C59+C61+C65</f>
        <v>19897254.630000003</v>
      </c>
      <c r="D36" s="8">
        <f>D37+D44+D51+D53+D59+D61+D65</f>
        <v>11956709.5</v>
      </c>
      <c r="E36" s="24">
        <f t="shared" si="0"/>
        <v>60.092257561866461</v>
      </c>
    </row>
    <row r="37" spans="1:5" ht="78.75" outlineLevel="1" x14ac:dyDescent="0.2">
      <c r="A37" s="27" t="s">
        <v>28</v>
      </c>
      <c r="B37" s="29" t="s">
        <v>29</v>
      </c>
      <c r="C37" s="32">
        <v>154143.53</v>
      </c>
      <c r="D37" s="32">
        <v>154143.53</v>
      </c>
      <c r="E37" s="24">
        <f t="shared" si="0"/>
        <v>100</v>
      </c>
    </row>
    <row r="38" spans="1:5" outlineLevel="7" x14ac:dyDescent="0.2">
      <c r="A38" s="30" t="s">
        <v>28</v>
      </c>
      <c r="B38" s="31" t="s">
        <v>17</v>
      </c>
      <c r="C38" s="33">
        <v>6194.89</v>
      </c>
      <c r="D38" s="33">
        <v>6194.89</v>
      </c>
      <c r="E38" s="25">
        <f t="shared" si="0"/>
        <v>100</v>
      </c>
    </row>
    <row r="39" spans="1:5" outlineLevel="7" x14ac:dyDescent="0.2">
      <c r="A39" s="30" t="s">
        <v>28</v>
      </c>
      <c r="B39" s="31" t="s">
        <v>18</v>
      </c>
      <c r="C39" s="33">
        <v>30063.46</v>
      </c>
      <c r="D39" s="33">
        <v>30063.46</v>
      </c>
      <c r="E39" s="25">
        <f t="shared" si="0"/>
        <v>100</v>
      </c>
    </row>
    <row r="40" spans="1:5" outlineLevel="7" x14ac:dyDescent="0.2">
      <c r="A40" s="30" t="s">
        <v>28</v>
      </c>
      <c r="B40" s="31" t="s">
        <v>19</v>
      </c>
      <c r="C40" s="33">
        <v>18220.28</v>
      </c>
      <c r="D40" s="33">
        <v>18220.28</v>
      </c>
      <c r="E40" s="25">
        <f t="shared" si="0"/>
        <v>100</v>
      </c>
    </row>
    <row r="41" spans="1:5" ht="22.5" outlineLevel="7" x14ac:dyDescent="0.2">
      <c r="A41" s="30" t="s">
        <v>28</v>
      </c>
      <c r="B41" s="31" t="s">
        <v>20</v>
      </c>
      <c r="C41" s="33">
        <v>30427.86</v>
      </c>
      <c r="D41" s="33">
        <v>30427.86</v>
      </c>
      <c r="E41" s="25">
        <f t="shared" si="0"/>
        <v>100</v>
      </c>
    </row>
    <row r="42" spans="1:5" outlineLevel="7" x14ac:dyDescent="0.2">
      <c r="A42" s="30" t="s">
        <v>28</v>
      </c>
      <c r="B42" s="31" t="s">
        <v>21</v>
      </c>
      <c r="C42" s="33">
        <v>5466.08</v>
      </c>
      <c r="D42" s="33">
        <v>5466.08</v>
      </c>
      <c r="E42" s="25">
        <f t="shared" si="0"/>
        <v>100</v>
      </c>
    </row>
    <row r="43" spans="1:5" outlineLevel="7" x14ac:dyDescent="0.2">
      <c r="A43" s="30" t="s">
        <v>28</v>
      </c>
      <c r="B43" s="31" t="s">
        <v>9</v>
      </c>
      <c r="C43" s="33">
        <v>63770.96</v>
      </c>
      <c r="D43" s="33">
        <v>63770.96</v>
      </c>
      <c r="E43" s="25">
        <f t="shared" si="0"/>
        <v>100</v>
      </c>
    </row>
    <row r="44" spans="1:5" ht="90" outlineLevel="1" x14ac:dyDescent="0.2">
      <c r="A44" s="27" t="s">
        <v>30</v>
      </c>
      <c r="B44" s="29" t="s">
        <v>31</v>
      </c>
      <c r="C44" s="32">
        <v>2361800</v>
      </c>
      <c r="D44" s="32">
        <v>2361800</v>
      </c>
      <c r="E44" s="24">
        <f t="shared" si="0"/>
        <v>100</v>
      </c>
    </row>
    <row r="45" spans="1:5" outlineLevel="7" x14ac:dyDescent="0.2">
      <c r="A45" s="30" t="s">
        <v>30</v>
      </c>
      <c r="B45" s="31" t="s">
        <v>17</v>
      </c>
      <c r="C45" s="33">
        <v>100400</v>
      </c>
      <c r="D45" s="33">
        <v>100400</v>
      </c>
      <c r="E45" s="25">
        <f t="shared" si="0"/>
        <v>100</v>
      </c>
    </row>
    <row r="46" spans="1:5" outlineLevel="7" x14ac:dyDescent="0.2">
      <c r="A46" s="30" t="s">
        <v>30</v>
      </c>
      <c r="B46" s="31" t="s">
        <v>18</v>
      </c>
      <c r="C46" s="33">
        <v>164900</v>
      </c>
      <c r="D46" s="33">
        <v>164900</v>
      </c>
      <c r="E46" s="25">
        <f t="shared" si="0"/>
        <v>100</v>
      </c>
    </row>
    <row r="47" spans="1:5" outlineLevel="7" x14ac:dyDescent="0.2">
      <c r="A47" s="30" t="s">
        <v>30</v>
      </c>
      <c r="B47" s="31" t="s">
        <v>19</v>
      </c>
      <c r="C47" s="33">
        <v>172400</v>
      </c>
      <c r="D47" s="33">
        <v>172400</v>
      </c>
      <c r="E47" s="25">
        <f t="shared" si="0"/>
        <v>100</v>
      </c>
    </row>
    <row r="48" spans="1:5" ht="22.5" outlineLevel="7" x14ac:dyDescent="0.2">
      <c r="A48" s="30" t="s">
        <v>30</v>
      </c>
      <c r="B48" s="31" t="s">
        <v>20</v>
      </c>
      <c r="C48" s="33">
        <v>585500</v>
      </c>
      <c r="D48" s="33">
        <v>585500</v>
      </c>
      <c r="E48" s="25">
        <f t="shared" si="0"/>
        <v>100</v>
      </c>
    </row>
    <row r="49" spans="1:5" outlineLevel="7" x14ac:dyDescent="0.2">
      <c r="A49" s="30" t="s">
        <v>30</v>
      </c>
      <c r="B49" s="31" t="s">
        <v>21</v>
      </c>
      <c r="C49" s="33">
        <v>78300</v>
      </c>
      <c r="D49" s="33">
        <v>78300</v>
      </c>
      <c r="E49" s="25">
        <f t="shared" si="0"/>
        <v>100</v>
      </c>
    </row>
    <row r="50" spans="1:5" outlineLevel="7" x14ac:dyDescent="0.2">
      <c r="A50" s="30" t="s">
        <v>30</v>
      </c>
      <c r="B50" s="31" t="s">
        <v>9</v>
      </c>
      <c r="C50" s="33">
        <v>1260300</v>
      </c>
      <c r="D50" s="33">
        <v>1260300</v>
      </c>
      <c r="E50" s="25">
        <f t="shared" si="0"/>
        <v>100</v>
      </c>
    </row>
    <row r="51" spans="1:5" ht="101.25" outlineLevel="1" x14ac:dyDescent="0.2">
      <c r="A51" s="27" t="s">
        <v>32</v>
      </c>
      <c r="B51" s="29" t="s">
        <v>33</v>
      </c>
      <c r="C51" s="32">
        <v>3500000</v>
      </c>
      <c r="D51" s="32">
        <v>3500000</v>
      </c>
      <c r="E51" s="24">
        <f t="shared" si="0"/>
        <v>100</v>
      </c>
    </row>
    <row r="52" spans="1:5" outlineLevel="7" x14ac:dyDescent="0.2">
      <c r="A52" s="30" t="s">
        <v>32</v>
      </c>
      <c r="B52" s="31" t="s">
        <v>9</v>
      </c>
      <c r="C52" s="33">
        <v>3500000</v>
      </c>
      <c r="D52" s="33">
        <v>3500000</v>
      </c>
      <c r="E52" s="25">
        <f t="shared" si="0"/>
        <v>100</v>
      </c>
    </row>
    <row r="53" spans="1:5" ht="33.75" outlineLevel="1" x14ac:dyDescent="0.2">
      <c r="A53" s="27" t="s">
        <v>34</v>
      </c>
      <c r="B53" s="28" t="s">
        <v>57</v>
      </c>
      <c r="C53" s="32">
        <v>7265848</v>
      </c>
      <c r="D53" s="32">
        <v>1000000</v>
      </c>
      <c r="E53" s="24">
        <f t="shared" si="0"/>
        <v>13.763018439141582</v>
      </c>
    </row>
    <row r="54" spans="1:5" outlineLevel="7" x14ac:dyDescent="0.2">
      <c r="A54" s="30" t="s">
        <v>34</v>
      </c>
      <c r="B54" s="31" t="s">
        <v>17</v>
      </c>
      <c r="C54" s="33">
        <v>1000000</v>
      </c>
      <c r="D54" s="33">
        <v>0</v>
      </c>
      <c r="E54" s="25">
        <f t="shared" si="0"/>
        <v>0</v>
      </c>
    </row>
    <row r="55" spans="1:5" outlineLevel="7" x14ac:dyDescent="0.2">
      <c r="A55" s="30" t="s">
        <v>34</v>
      </c>
      <c r="B55" s="31" t="s">
        <v>18</v>
      </c>
      <c r="C55" s="33">
        <v>1000000</v>
      </c>
      <c r="D55" s="33">
        <v>0</v>
      </c>
      <c r="E55" s="25">
        <f t="shared" si="0"/>
        <v>0</v>
      </c>
    </row>
    <row r="56" spans="1:5" ht="22.5" outlineLevel="7" x14ac:dyDescent="0.2">
      <c r="A56" s="30" t="s">
        <v>34</v>
      </c>
      <c r="B56" s="31" t="s">
        <v>20</v>
      </c>
      <c r="C56" s="33">
        <v>1566518</v>
      </c>
      <c r="D56" s="33">
        <v>0</v>
      </c>
      <c r="E56" s="25">
        <f t="shared" si="0"/>
        <v>0</v>
      </c>
    </row>
    <row r="57" spans="1:5" outlineLevel="7" x14ac:dyDescent="0.2">
      <c r="A57" s="30" t="s">
        <v>34</v>
      </c>
      <c r="B57" s="31" t="s">
        <v>21</v>
      </c>
      <c r="C57" s="33">
        <v>1000000</v>
      </c>
      <c r="D57" s="33">
        <v>1000000</v>
      </c>
      <c r="E57" s="25">
        <f t="shared" si="0"/>
        <v>100</v>
      </c>
    </row>
    <row r="58" spans="1:5" outlineLevel="7" x14ac:dyDescent="0.2">
      <c r="A58" s="30" t="s">
        <v>34</v>
      </c>
      <c r="B58" s="31" t="s">
        <v>9</v>
      </c>
      <c r="C58" s="33">
        <v>2699330</v>
      </c>
      <c r="D58" s="33">
        <v>0</v>
      </c>
      <c r="E58" s="25">
        <f t="shared" si="0"/>
        <v>0</v>
      </c>
    </row>
    <row r="59" spans="1:5" ht="33.75" outlineLevel="1" x14ac:dyDescent="0.2">
      <c r="A59" s="27" t="s">
        <v>35</v>
      </c>
      <c r="B59" s="28" t="s">
        <v>36</v>
      </c>
      <c r="C59" s="32">
        <v>4949410</v>
      </c>
      <c r="D59" s="32">
        <v>3786298.65</v>
      </c>
      <c r="E59" s="24">
        <f t="shared" si="0"/>
        <v>76.5</v>
      </c>
    </row>
    <row r="60" spans="1:5" outlineLevel="7" x14ac:dyDescent="0.2">
      <c r="A60" s="30" t="s">
        <v>35</v>
      </c>
      <c r="B60" s="31" t="s">
        <v>9</v>
      </c>
      <c r="C60" s="33">
        <v>4949410</v>
      </c>
      <c r="D60" s="33">
        <v>3786298.65</v>
      </c>
      <c r="E60" s="25">
        <f t="shared" si="0"/>
        <v>76.5</v>
      </c>
    </row>
    <row r="61" spans="1:5" ht="45" outlineLevel="1" x14ac:dyDescent="0.2">
      <c r="A61" s="27" t="s">
        <v>58</v>
      </c>
      <c r="B61" s="28" t="s">
        <v>59</v>
      </c>
      <c r="C61" s="32">
        <v>266053.09999999998</v>
      </c>
      <c r="D61" s="32">
        <v>0</v>
      </c>
      <c r="E61" s="24">
        <f t="shared" si="0"/>
        <v>0</v>
      </c>
    </row>
    <row r="62" spans="1:5" outlineLevel="7" x14ac:dyDescent="0.2">
      <c r="A62" s="30" t="s">
        <v>58</v>
      </c>
      <c r="B62" s="31" t="s">
        <v>18</v>
      </c>
      <c r="C62" s="33">
        <v>81862.5</v>
      </c>
      <c r="D62" s="33">
        <v>0</v>
      </c>
      <c r="E62" s="25">
        <f t="shared" si="0"/>
        <v>0</v>
      </c>
    </row>
    <row r="63" spans="1:5" ht="22.5" outlineLevel="7" x14ac:dyDescent="0.2">
      <c r="A63" s="30" t="s">
        <v>58</v>
      </c>
      <c r="B63" s="31" t="s">
        <v>20</v>
      </c>
      <c r="C63" s="33">
        <v>102328.1</v>
      </c>
      <c r="D63" s="33">
        <v>0</v>
      </c>
      <c r="E63" s="25">
        <f t="shared" si="0"/>
        <v>0</v>
      </c>
    </row>
    <row r="64" spans="1:5" outlineLevel="7" x14ac:dyDescent="0.2">
      <c r="A64" s="30" t="s">
        <v>58</v>
      </c>
      <c r="B64" s="31" t="s">
        <v>21</v>
      </c>
      <c r="C64" s="33">
        <v>81862.5</v>
      </c>
      <c r="D64" s="33">
        <v>0</v>
      </c>
      <c r="E64" s="25">
        <f t="shared" si="0"/>
        <v>0</v>
      </c>
    </row>
    <row r="65" spans="1:5" ht="90" outlineLevel="7" x14ac:dyDescent="0.2">
      <c r="A65" s="27" t="s">
        <v>37</v>
      </c>
      <c r="B65" s="29" t="s">
        <v>38</v>
      </c>
      <c r="C65" s="32">
        <v>1400000</v>
      </c>
      <c r="D65" s="32">
        <v>1154467.32</v>
      </c>
      <c r="E65" s="25"/>
    </row>
    <row r="66" spans="1:5" outlineLevel="7" x14ac:dyDescent="0.2">
      <c r="A66" s="30" t="s">
        <v>37</v>
      </c>
      <c r="B66" s="31" t="s">
        <v>18</v>
      </c>
      <c r="C66" s="33">
        <v>500000</v>
      </c>
      <c r="D66" s="33">
        <v>254467.32</v>
      </c>
      <c r="E66" s="25"/>
    </row>
    <row r="67" spans="1:5" ht="22.5" outlineLevel="7" x14ac:dyDescent="0.2">
      <c r="A67" s="30" t="s">
        <v>37</v>
      </c>
      <c r="B67" s="31" t="s">
        <v>20</v>
      </c>
      <c r="C67" s="33">
        <v>500000</v>
      </c>
      <c r="D67" s="33">
        <v>500000</v>
      </c>
      <c r="E67" s="25"/>
    </row>
    <row r="68" spans="1:5" outlineLevel="7" x14ac:dyDescent="0.2">
      <c r="A68" s="30" t="s">
        <v>37</v>
      </c>
      <c r="B68" s="31" t="s">
        <v>21</v>
      </c>
      <c r="C68" s="33">
        <v>400000</v>
      </c>
      <c r="D68" s="33">
        <v>400000</v>
      </c>
      <c r="E68" s="25"/>
    </row>
    <row r="69" spans="1:5" s="16" customFormat="1" outlineLevel="7" x14ac:dyDescent="0.2">
      <c r="A69" s="14" t="s">
        <v>48</v>
      </c>
      <c r="B69" s="3" t="s">
        <v>43</v>
      </c>
      <c r="C69" s="15">
        <f>C71+C79</f>
        <v>2070300</v>
      </c>
      <c r="D69" s="15">
        <f>D71+D79</f>
        <v>1619736</v>
      </c>
      <c r="E69" s="24">
        <f t="shared" si="0"/>
        <v>78.236777278655268</v>
      </c>
    </row>
    <row r="70" spans="1:5" ht="25.5" x14ac:dyDescent="0.2">
      <c r="A70" s="3" t="s">
        <v>39</v>
      </c>
      <c r="B70" s="7" t="s">
        <v>40</v>
      </c>
      <c r="C70" s="32">
        <v>1983500</v>
      </c>
      <c r="D70" s="32">
        <v>1554639</v>
      </c>
      <c r="E70" s="24">
        <f t="shared" si="0"/>
        <v>78.378573229140414</v>
      </c>
    </row>
    <row r="71" spans="1:5" ht="51" outlineLevel="1" x14ac:dyDescent="0.2">
      <c r="A71" s="3" t="s">
        <v>41</v>
      </c>
      <c r="B71" s="7" t="s">
        <v>42</v>
      </c>
      <c r="C71" s="32">
        <v>1983500</v>
      </c>
      <c r="D71" s="32">
        <v>1554639</v>
      </c>
      <c r="E71" s="24">
        <f t="shared" si="0"/>
        <v>78.378573229140414</v>
      </c>
    </row>
    <row r="72" spans="1:5" outlineLevel="7" x14ac:dyDescent="0.2">
      <c r="A72" s="10" t="s">
        <v>41</v>
      </c>
      <c r="B72" s="11" t="s">
        <v>17</v>
      </c>
      <c r="C72" s="33">
        <v>154961</v>
      </c>
      <c r="D72" s="33">
        <v>121543</v>
      </c>
      <c r="E72" s="25">
        <f t="shared" si="0"/>
        <v>78.434573860519734</v>
      </c>
    </row>
    <row r="73" spans="1:5" outlineLevel="7" x14ac:dyDescent="0.2">
      <c r="A73" s="10" t="s">
        <v>41</v>
      </c>
      <c r="B73" s="11" t="s">
        <v>18</v>
      </c>
      <c r="C73" s="33">
        <v>216945</v>
      </c>
      <c r="D73" s="33">
        <v>175614</v>
      </c>
      <c r="E73" s="25">
        <f t="shared" si="0"/>
        <v>80.948627532323854</v>
      </c>
    </row>
    <row r="74" spans="1:5" outlineLevel="7" x14ac:dyDescent="0.2">
      <c r="A74" s="10" t="s">
        <v>41</v>
      </c>
      <c r="B74" s="11" t="s">
        <v>19</v>
      </c>
      <c r="C74" s="33">
        <v>216945</v>
      </c>
      <c r="D74" s="33">
        <v>160000</v>
      </c>
      <c r="E74" s="25">
        <f t="shared" si="0"/>
        <v>73.751411648113574</v>
      </c>
    </row>
    <row r="75" spans="1:5" ht="25.5" outlineLevel="7" x14ac:dyDescent="0.2">
      <c r="A75" s="10" t="s">
        <v>41</v>
      </c>
      <c r="B75" s="11" t="s">
        <v>20</v>
      </c>
      <c r="C75" s="33">
        <v>619844</v>
      </c>
      <c r="D75" s="33">
        <v>464882</v>
      </c>
      <c r="E75" s="25">
        <f t="shared" si="0"/>
        <v>74.999838669084482</v>
      </c>
    </row>
    <row r="76" spans="1:5" outlineLevel="7" x14ac:dyDescent="0.2">
      <c r="A76" s="10" t="s">
        <v>41</v>
      </c>
      <c r="B76" s="11" t="s">
        <v>21</v>
      </c>
      <c r="C76" s="33">
        <v>154961</v>
      </c>
      <c r="D76" s="33">
        <v>116100</v>
      </c>
      <c r="E76" s="25">
        <f t="shared" ref="E76:E86" si="1">D76/C76*100</f>
        <v>74.922077167803508</v>
      </c>
    </row>
    <row r="77" spans="1:5" outlineLevel="7" x14ac:dyDescent="0.2">
      <c r="A77" s="10" t="s">
        <v>41</v>
      </c>
      <c r="B77" s="11" t="s">
        <v>9</v>
      </c>
      <c r="C77" s="33">
        <v>619844</v>
      </c>
      <c r="D77" s="33">
        <v>516500</v>
      </c>
      <c r="E77" s="25">
        <f t="shared" si="1"/>
        <v>83.327417866430906</v>
      </c>
    </row>
    <row r="78" spans="1:5" x14ac:dyDescent="0.2">
      <c r="A78" s="3" t="s">
        <v>44</v>
      </c>
      <c r="B78" s="7" t="s">
        <v>45</v>
      </c>
      <c r="C78" s="32">
        <v>86800</v>
      </c>
      <c r="D78" s="32">
        <v>65097</v>
      </c>
      <c r="E78" s="24">
        <f t="shared" si="1"/>
        <v>74.996543778801836</v>
      </c>
    </row>
    <row r="79" spans="1:5" ht="51" outlineLevel="1" x14ac:dyDescent="0.2">
      <c r="A79" s="3" t="s">
        <v>46</v>
      </c>
      <c r="B79" s="7" t="s">
        <v>47</v>
      </c>
      <c r="C79" s="32">
        <v>86800</v>
      </c>
      <c r="D79" s="32">
        <v>65097</v>
      </c>
      <c r="E79" s="24">
        <f t="shared" si="1"/>
        <v>74.996543778801836</v>
      </c>
    </row>
    <row r="80" spans="1:5" outlineLevel="7" x14ac:dyDescent="0.2">
      <c r="A80" s="10" t="s">
        <v>46</v>
      </c>
      <c r="B80" s="11" t="s">
        <v>17</v>
      </c>
      <c r="C80" s="33">
        <v>3689</v>
      </c>
      <c r="D80" s="33">
        <v>3689</v>
      </c>
      <c r="E80" s="25">
        <f t="shared" si="1"/>
        <v>100</v>
      </c>
    </row>
    <row r="81" spans="1:5" outlineLevel="7" x14ac:dyDescent="0.2">
      <c r="A81" s="10" t="s">
        <v>46</v>
      </c>
      <c r="B81" s="11" t="s">
        <v>18</v>
      </c>
      <c r="C81" s="33">
        <v>6061</v>
      </c>
      <c r="D81" s="33">
        <v>6061</v>
      </c>
      <c r="E81" s="25">
        <f t="shared" si="1"/>
        <v>100</v>
      </c>
    </row>
    <row r="82" spans="1:5" outlineLevel="7" x14ac:dyDescent="0.2">
      <c r="A82" s="10" t="s">
        <v>46</v>
      </c>
      <c r="B82" s="11" t="s">
        <v>19</v>
      </c>
      <c r="C82" s="33">
        <v>6336</v>
      </c>
      <c r="D82" s="33">
        <v>6336</v>
      </c>
      <c r="E82" s="25">
        <f t="shared" si="1"/>
        <v>100</v>
      </c>
    </row>
    <row r="83" spans="1:5" ht="25.5" outlineLevel="7" x14ac:dyDescent="0.2">
      <c r="A83" s="10" t="s">
        <v>46</v>
      </c>
      <c r="B83" s="11" t="s">
        <v>20</v>
      </c>
      <c r="C83" s="33">
        <v>21517</v>
      </c>
      <c r="D83" s="33">
        <v>21517</v>
      </c>
      <c r="E83" s="25">
        <f t="shared" si="1"/>
        <v>100</v>
      </c>
    </row>
    <row r="84" spans="1:5" outlineLevel="7" x14ac:dyDescent="0.2">
      <c r="A84" s="10" t="s">
        <v>46</v>
      </c>
      <c r="B84" s="11" t="s">
        <v>21</v>
      </c>
      <c r="C84" s="33">
        <v>2879</v>
      </c>
      <c r="D84" s="33">
        <v>2879</v>
      </c>
      <c r="E84" s="25">
        <f t="shared" si="1"/>
        <v>100</v>
      </c>
    </row>
    <row r="85" spans="1:5" outlineLevel="7" x14ac:dyDescent="0.2">
      <c r="A85" s="10" t="s">
        <v>46</v>
      </c>
      <c r="B85" s="11" t="s">
        <v>9</v>
      </c>
      <c r="C85" s="33">
        <v>46318</v>
      </c>
      <c r="D85" s="33">
        <v>24615</v>
      </c>
      <c r="E85" s="25">
        <f t="shared" si="1"/>
        <v>53.143486333606802</v>
      </c>
    </row>
    <row r="86" spans="1:5" x14ac:dyDescent="0.2">
      <c r="A86" s="4" t="s">
        <v>1</v>
      </c>
      <c r="B86" s="5"/>
      <c r="C86" s="6">
        <f>C69+C24+C8</f>
        <v>139213664.63</v>
      </c>
      <c r="D86" s="6">
        <f>D69+D24+D8</f>
        <v>98780983.620000005</v>
      </c>
      <c r="E86" s="24">
        <f t="shared" si="1"/>
        <v>70.956384836602524</v>
      </c>
    </row>
    <row r="88" spans="1:5" x14ac:dyDescent="0.2">
      <c r="C88" s="34"/>
      <c r="D88" s="34"/>
    </row>
  </sheetData>
  <mergeCells count="3"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В. Фурина</dc:creator>
  <dc:description>POI HSSF rep:2.56.0.235</dc:description>
  <cp:lastModifiedBy>Татьяна В. Фурина</cp:lastModifiedBy>
  <dcterms:created xsi:type="dcterms:W3CDTF">2024-07-17T09:16:30Z</dcterms:created>
  <dcterms:modified xsi:type="dcterms:W3CDTF">2024-10-15T07:55:06Z</dcterms:modified>
</cp:coreProperties>
</file>