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checkCompatibility="1" defaultThemeVersion="166925"/>
  <mc:AlternateContent xmlns:mc="http://schemas.openxmlformats.org/markup-compatibility/2006">
    <mc:Choice Requires="x15">
      <x15ac:absPath xmlns:x15ac="http://schemas.microsoft.com/office/spreadsheetml/2010/11/ac" url="M:\ФУ\ОТКРЫТОСТЬ БЮДЖЕТНЫХ ДАННЫХ\Ежеквартальные отчеты\2024 год\01.01.2025\"/>
    </mc:Choice>
  </mc:AlternateContent>
  <xr:revisionPtr revIDLastSave="0" documentId="13_ncr:1_{58C6960A-952D-4F81-B533-548F230B89B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01.01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5" i="1" l="1"/>
  <c r="F5" i="1"/>
  <c r="D51" i="1" l="1"/>
  <c r="E51" i="1"/>
  <c r="F51" i="1"/>
  <c r="C51" i="1"/>
  <c r="C49" i="1"/>
  <c r="D47" i="1"/>
  <c r="E47" i="1"/>
  <c r="F47" i="1"/>
  <c r="C47" i="1"/>
  <c r="D42" i="1"/>
  <c r="E42" i="1"/>
  <c r="F42" i="1"/>
  <c r="C42" i="1"/>
  <c r="D40" i="1"/>
  <c r="E40" i="1"/>
  <c r="F40" i="1"/>
  <c r="C40" i="1"/>
  <c r="D37" i="1"/>
  <c r="E37" i="1"/>
  <c r="F37" i="1"/>
  <c r="C37" i="1"/>
  <c r="D31" i="1"/>
  <c r="E31" i="1"/>
  <c r="F31" i="1"/>
  <c r="C31" i="1"/>
  <c r="D29" i="1"/>
  <c r="E29" i="1"/>
  <c r="F29" i="1"/>
  <c r="C29" i="1"/>
  <c r="D24" i="1"/>
  <c r="E24" i="1"/>
  <c r="F24" i="1"/>
  <c r="C24" i="1"/>
  <c r="D19" i="1"/>
  <c r="E19" i="1"/>
  <c r="F19" i="1"/>
  <c r="C19" i="1"/>
  <c r="D16" i="1"/>
  <c r="E16" i="1"/>
  <c r="F16" i="1"/>
  <c r="C16" i="1"/>
  <c r="E14" i="1"/>
  <c r="F14" i="1"/>
  <c r="D14" i="1"/>
  <c r="C14" i="1"/>
  <c r="D5" i="1"/>
  <c r="C5" i="1"/>
  <c r="E49" i="1" l="1"/>
  <c r="F49" i="1"/>
  <c r="D49" i="1"/>
  <c r="E54" i="1" l="1"/>
  <c r="F54" i="1"/>
  <c r="D54" i="1"/>
  <c r="C54" i="1"/>
  <c r="XFD5" i="1"/>
</calcChain>
</file>

<file path=xl/sharedStrings.xml><?xml version="1.0" encoding="utf-8"?>
<sst xmlns="http://schemas.openxmlformats.org/spreadsheetml/2006/main" count="108" uniqueCount="108">
  <si>
    <t>КФСР</t>
  </si>
  <si>
    <t>Наименование КФСР</t>
  </si>
  <si>
    <t>0102</t>
  </si>
  <si>
    <t>Функционирование высшего должностного лица субъекта Российской Федерации и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</si>
  <si>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</si>
  <si>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</si>
  <si>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</si>
  <si>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</si>
  <si>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0105</t>
  </si>
  <si>
    <t>Судебная система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</si>
  <si>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</si>
  <si>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</si>
  <si>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0111</t>
  </si>
  <si>
    <t>Резервные фонды</t>
  </si>
  <si>
    <t>0113</t>
  </si>
  <si>
    <t>Другие общегосударственные вопросы</t>
  </si>
  <si>
    <t>0203</t>
  </si>
  <si>
    <t>Мобилизационная и вневойсковая подготовка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</si>
  <si>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</si>
  <si>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</si>
  <si>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0314</t>
  </si>
  <si>
    <t>Другие вопросы в области национальной безопасности и правоохранительной деятельности</t>
  </si>
  <si>
    <t>0405</t>
  </si>
  <si>
    <t>Сельское хозяйство и рыболовство</t>
  </si>
  <si>
    <t>0408</t>
  </si>
  <si>
    <t>Транспорт</t>
  </si>
  <si>
    <t>0409</t>
  </si>
  <si>
    <t>Дорожное хозяйство (дорожные фонды)</t>
  </si>
  <si>
    <t>0412</t>
  </si>
  <si>
    <t>Другие вопросы в области национальной экономики</t>
  </si>
  <si>
    <t>0501</t>
  </si>
  <si>
    <t>Жилищное хозяйство</t>
  </si>
  <si>
    <t>0502</t>
  </si>
  <si>
    <t>Коммунальное хозяйство</t>
  </si>
  <si>
    <t>0505</t>
  </si>
  <si>
    <t>Другие вопросы в области жилищно-коммунального хозяйства</t>
  </si>
  <si>
    <t>0603</t>
  </si>
  <si>
    <t>Охрана объектов растительного и животного мира и среды их обитания</t>
  </si>
  <si>
    <t>0701</t>
  </si>
  <si>
    <t>Дошкольное образование</t>
  </si>
  <si>
    <t>0702</t>
  </si>
  <si>
    <t>Общее образование</t>
  </si>
  <si>
    <t>0703</t>
  </si>
  <si>
    <t>Дополнительное образование детей</t>
  </si>
  <si>
    <t>0707</t>
  </si>
  <si>
    <t>Молодежная политика</t>
  </si>
  <si>
    <t>0709</t>
  </si>
  <si>
    <t>Другие вопросы в области образования</t>
  </si>
  <si>
    <t>0801</t>
  </si>
  <si>
    <t>Культура</t>
  </si>
  <si>
    <t>0804</t>
  </si>
  <si>
    <t>Другие вопросы в области культуры, кинематографии</t>
  </si>
  <si>
    <t>0909</t>
  </si>
  <si>
    <t>Другие вопросы в области здравоохранения</t>
  </si>
  <si>
    <t>1001</t>
  </si>
  <si>
    <t>Пенсионное обеспечение</t>
  </si>
  <si>
    <t>1003</t>
  </si>
  <si>
    <t>Социальное обеспечение населения</t>
  </si>
  <si>
    <t>1004</t>
  </si>
  <si>
    <t>Охрана семьи и детства</t>
  </si>
  <si>
    <t>1006</t>
  </si>
  <si>
    <t>Другие вопросы в области социальной политики</t>
  </si>
  <si>
    <t>1102</t>
  </si>
  <si>
    <t>Массовый спорт</t>
  </si>
  <si>
    <t>1301</t>
  </si>
  <si>
    <t>Обслуживание государственного (муниципального) внутреннего долга</t>
  </si>
  <si>
    <t>1401</t>
  </si>
  <si>
    <t>Дотации на выравнивание бюджетной обеспеченности субъектов Российской Федерации и муниципальных образований</t>
  </si>
  <si>
    <t>1403</t>
  </si>
  <si>
    <t>Прочие межбюджетные трансферты общего характера</t>
  </si>
  <si>
    <t>0503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</si>
  <si>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</si>
  <si>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</si>
  <si>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</si>
  <si>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</si>
  <si>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</si>
  <si>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</si>
  <si>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</si>
  <si>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</si>
  <si>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</si>
  <si>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</si>
  <si>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</si>
  <si>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13</t>
  </si>
  <si>
    <t>14</t>
  </si>
  <si>
    <t>Благоуствройство</t>
  </si>
  <si>
    <t>ВСЕГО РАСХОДОВ</t>
  </si>
  <si>
    <t>Межбюджетные трансферты общего характера бюджетам бюджетной системы Российской Федерации</t>
  </si>
  <si>
    <t>Обслуживание государственного (муниципального) долга</t>
  </si>
  <si>
    <t>Физическая культура и спорт</t>
  </si>
  <si>
    <t>Социальная политика</t>
  </si>
  <si>
    <t>Здравоохранение</t>
  </si>
  <si>
    <t>Культура и кинематоргафия</t>
  </si>
  <si>
    <t>Образование</t>
  </si>
  <si>
    <t>Охрана окружающей среды</t>
  </si>
  <si>
    <t xml:space="preserve">Жилищно-коммунальное хозяйство </t>
  </si>
  <si>
    <t>Национальная экономика</t>
  </si>
  <si>
    <t>Национальная безопасность и правоохранительная деятельность</t>
  </si>
  <si>
    <t>Национальная оборона</t>
  </si>
  <si>
    <t>Общегосударственные вопросы</t>
  </si>
  <si>
    <t>руб.</t>
  </si>
  <si>
    <t xml:space="preserve">Сведения об исполнении местного бюджета в разрезе разделов и подразделов классификации расходов бюджета </t>
  </si>
  <si>
    <t>План на 2023 год</t>
  </si>
  <si>
    <t>План на 2024 год</t>
  </si>
  <si>
    <t>0107</t>
  </si>
  <si>
    <t>Обеспечение проведения выборов и референдумов</t>
  </si>
  <si>
    <t>Расход на 01.01.24</t>
  </si>
  <si>
    <t>Расход на 01.01.25</t>
  </si>
  <si>
    <t>на 01 января  2024-2025 г.г.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</si>
</sst>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.5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8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"/>
    </font>
    <font>
      <sz val="8"/>
      <name val="Arial Cyr"/>
    </font>
    <font>
      <sz val="8"/>
      <color theme="1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1">
    <xf numFmtId="0" fontId="0" fillId="0" borderId="0"/>
    <xf numFmtId="43" fontId="8" fillId="0" borderId="0" applyFont="0" applyFill="0" applyBorder="0" applyAlignment="0" applyProtection="0"/>
    <xf numFmtId="0" fontId="8" fillId="3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4" borderId="0" applyNumberFormat="0" applyBorder="0" applyAlignment="0" applyProtection="0"/>
    <xf numFmtId="0" fontId="8" fillId="7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9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4" borderId="0" applyNumberFormat="0" applyBorder="0" applyAlignment="0" applyProtection="0"/>
    <xf numFmtId="0" fontId="9" fillId="17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49" fontId="3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horizontal="center"/>
    </xf>
    <xf numFmtId="49" fontId="5" fillId="2" borderId="4" xfId="0" applyNumberFormat="1" applyFont="1" applyFill="1" applyBorder="1" applyAlignment="1">
      <alignment horizontal="left"/>
    </xf>
    <xf numFmtId="4" fontId="5" fillId="2" borderId="4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 vertical="center" wrapText="1"/>
    </xf>
    <xf numFmtId="0" fontId="7" fillId="0" borderId="0" xfId="0" applyFont="1"/>
    <xf numFmtId="49" fontId="5" fillId="2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43" fontId="3" fillId="2" borderId="5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left" vertical="center" wrapText="1"/>
    </xf>
    <xf numFmtId="43" fontId="7" fillId="0" borderId="0" xfId="1" applyFont="1"/>
    <xf numFmtId="43" fontId="3" fillId="2" borderId="0" xfId="1" applyFont="1" applyFill="1" applyBorder="1" applyAlignment="1">
      <alignment horizontal="center" vertical="center" wrapText="1"/>
    </xf>
    <xf numFmtId="4" fontId="4" fillId="0" borderId="2" xfId="20" applyNumberFormat="1" applyFont="1" applyBorder="1" applyAlignment="1" applyProtection="1">
      <alignment horizontal="right" wrapText="1"/>
    </xf>
    <xf numFmtId="4" fontId="12" fillId="0" borderId="0" xfId="0" applyNumberFormat="1" applyFont="1" applyAlignment="1"/>
    <xf numFmtId="4" fontId="5" fillId="2" borderId="2" xfId="0" applyNumberFormat="1" applyFont="1" applyFill="1" applyBorder="1" applyAlignment="1">
      <alignment horizontal="right" wrapText="1"/>
    </xf>
    <xf numFmtId="4" fontId="11" fillId="0" borderId="2" xfId="0" applyNumberFormat="1" applyFont="1" applyBorder="1" applyAlignment="1">
      <alignment horizontal="right" wrapText="1"/>
    </xf>
    <xf numFmtId="0" fontId="1" fillId="0" borderId="0" xfId="0" applyFont="1" applyAlignment="1">
      <alignment horizontal="center" vertical="center" wrapText="1"/>
    </xf>
  </cellXfs>
  <cellStyles count="21">
    <cellStyle name="20% - Акцент1" xfId="2" xr:uid="{00000000-0005-0000-0000-000000000000}"/>
    <cellStyle name="20% - Акцент2" xfId="3" xr:uid="{00000000-0005-0000-0000-000001000000}"/>
    <cellStyle name="20% - Акцент3" xfId="4" xr:uid="{00000000-0005-0000-0000-000002000000}"/>
    <cellStyle name="20% - Акцент4" xfId="5" xr:uid="{00000000-0005-0000-0000-000003000000}"/>
    <cellStyle name="20% - Акцент5" xfId="6" xr:uid="{00000000-0005-0000-0000-000004000000}"/>
    <cellStyle name="20% - Акцент6" xfId="7" xr:uid="{00000000-0005-0000-0000-000005000000}"/>
    <cellStyle name="40% - Акцент1" xfId="8" xr:uid="{00000000-0005-0000-0000-000006000000}"/>
    <cellStyle name="40% - Акцент2" xfId="9" xr:uid="{00000000-0005-0000-0000-000007000000}"/>
    <cellStyle name="40% - Акцент3" xfId="10" xr:uid="{00000000-0005-0000-0000-000008000000}"/>
    <cellStyle name="40% - Акцент4" xfId="11" xr:uid="{00000000-0005-0000-0000-000009000000}"/>
    <cellStyle name="40% - Акцент5" xfId="12" xr:uid="{00000000-0005-0000-0000-00000A000000}"/>
    <cellStyle name="40% - Акцент6" xfId="13" xr:uid="{00000000-0005-0000-0000-00000B000000}"/>
    <cellStyle name="60% - Акцент1" xfId="14" xr:uid="{00000000-0005-0000-0000-00000C000000}"/>
    <cellStyle name="60% - Акцент2" xfId="15" xr:uid="{00000000-0005-0000-0000-00000D000000}"/>
    <cellStyle name="60% - Акцент3" xfId="16" xr:uid="{00000000-0005-0000-0000-00000E000000}"/>
    <cellStyle name="60% - Акцент4" xfId="17" xr:uid="{00000000-0005-0000-0000-00000F000000}"/>
    <cellStyle name="60% - Акцент5" xfId="18" xr:uid="{00000000-0005-0000-0000-000010000000}"/>
    <cellStyle name="60% - Акцент6" xfId="19" xr:uid="{00000000-0005-0000-0000-000011000000}"/>
    <cellStyle name="Обычный" xfId="0" builtinId="0"/>
    <cellStyle name="Обычный_01.04" xfId="20" xr:uid="{00000000-0005-0000-0000-000013000000}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54"/>
  <sheetViews>
    <sheetView tabSelected="1" topLeftCell="A27" workbookViewId="0">
      <selection activeCell="F54" sqref="F54"/>
    </sheetView>
  </sheetViews>
  <sheetFormatPr defaultRowHeight="15" x14ac:dyDescent="0.25"/>
  <cols>
    <col min="1" max="1" width="7.5703125" style="2" customWidth="1"/>
    <col min="2" max="2" width="35" style="2" customWidth="1"/>
    <col min="3" max="4" width="15.42578125" style="2" customWidth="1"/>
    <col min="5" max="6" width="14.5703125" style="2" customWidth="1"/>
    <col min="7" max="16384" width="9.140625" style="2"/>
  </cols>
  <sheetData>
    <row r="1" spans="1:14 16384:16384" ht="31.5" customHeight="1" x14ac:dyDescent="0.25">
      <c r="A1" s="21" t="s">
        <v>100</v>
      </c>
      <c r="B1" s="21"/>
      <c r="C1" s="21"/>
      <c r="D1" s="21"/>
      <c r="E1" s="21"/>
      <c r="F1" s="21"/>
    </row>
    <row r="2" spans="1:14 16384:16384" ht="26.25" customHeight="1" x14ac:dyDescent="0.25">
      <c r="A2" s="21" t="s">
        <v>107</v>
      </c>
      <c r="B2" s="21"/>
      <c r="C2" s="21"/>
      <c r="D2" s="21"/>
      <c r="E2" s="21"/>
      <c r="F2" s="21"/>
    </row>
    <row r="3" spans="1:14 16384:16384" ht="15.75" x14ac:dyDescent="0.25">
      <c r="A3" s="1"/>
      <c r="B3" s="1"/>
      <c r="C3" s="1"/>
      <c r="D3" s="1"/>
      <c r="E3" s="1"/>
      <c r="F3" s="12" t="s">
        <v>99</v>
      </c>
    </row>
    <row r="4" spans="1:14 16384:16384" ht="21" x14ac:dyDescent="0.25">
      <c r="A4" s="3" t="s">
        <v>0</v>
      </c>
      <c r="B4" s="3" t="s">
        <v>1</v>
      </c>
      <c r="C4" s="3" t="s">
        <v>101</v>
      </c>
      <c r="D4" s="3" t="s">
        <v>105</v>
      </c>
      <c r="E4" s="3" t="s">
        <v>102</v>
      </c>
      <c r="F4" s="3" t="s">
        <v>106</v>
      </c>
    </row>
    <row r="5" spans="1:14 16384:16384" s="15" customFormat="1" ht="14.25" x14ac:dyDescent="0.2">
      <c r="A5" s="13" t="s">
        <v>71</v>
      </c>
      <c r="B5" s="14" t="s">
        <v>98</v>
      </c>
      <c r="C5" s="13">
        <f>SUM(C6:C13)</f>
        <v>65857761.489999995</v>
      </c>
      <c r="D5" s="13">
        <f>SUM(D6:D13)</f>
        <v>65479943.609999992</v>
      </c>
      <c r="E5" s="13">
        <f>SUM(E6:E13)</f>
        <v>74410262.019999996</v>
      </c>
      <c r="F5" s="13">
        <f>SUM(F6:F13)</f>
        <v>72562801.999999985</v>
      </c>
      <c r="XFD5" s="16">
        <f>SUM(XFD6:XFD13)</f>
        <v>0</v>
      </c>
    </row>
    <row r="6" spans="1:14 16384:16384" ht="33.75" x14ac:dyDescent="0.25">
      <c r="A6" s="4" t="s">
        <v>2</v>
      </c>
      <c r="B6" s="5" t="s">
        <v>3</v>
      </c>
      <c r="C6" s="17">
        <v>2361485.33</v>
      </c>
      <c r="D6" s="17">
        <v>2361485.33</v>
      </c>
      <c r="E6" s="18">
        <v>2308964.11</v>
      </c>
      <c r="F6" s="18">
        <v>2279881.4</v>
      </c>
    </row>
    <row r="7" spans="1:14 16384:16384" ht="45" x14ac:dyDescent="0.25">
      <c r="A7" s="4" t="s">
        <v>4</v>
      </c>
      <c r="B7" s="5" t="s">
        <v>5</v>
      </c>
      <c r="C7" s="17">
        <v>3312435.79</v>
      </c>
      <c r="D7" s="17">
        <v>3261069.79</v>
      </c>
      <c r="E7" s="18">
        <v>3912349.61</v>
      </c>
      <c r="F7" s="18">
        <v>3902349.61</v>
      </c>
      <c r="N7" s="1"/>
    </row>
    <row r="8" spans="1:14 16384:16384" ht="45" x14ac:dyDescent="0.25">
      <c r="A8" s="4" t="s">
        <v>6</v>
      </c>
      <c r="B8" s="5" t="s">
        <v>7</v>
      </c>
      <c r="C8" s="17">
        <v>47327035.729999997</v>
      </c>
      <c r="D8" s="17">
        <v>47327035.729999997</v>
      </c>
      <c r="E8" s="18">
        <v>53495960.340000004</v>
      </c>
      <c r="F8" s="18">
        <v>52366814.689999998</v>
      </c>
      <c r="N8" s="1"/>
    </row>
    <row r="9" spans="1:14 16384:16384" x14ac:dyDescent="0.25">
      <c r="A9" s="4" t="s">
        <v>8</v>
      </c>
      <c r="B9" s="5" t="s">
        <v>9</v>
      </c>
      <c r="C9" s="17">
        <v>0</v>
      </c>
      <c r="D9" s="17">
        <v>0</v>
      </c>
      <c r="E9" s="18">
        <v>13000</v>
      </c>
      <c r="F9" s="18">
        <v>0</v>
      </c>
    </row>
    <row r="10" spans="1:14 16384:16384" ht="33.75" x14ac:dyDescent="0.25">
      <c r="A10" s="4" t="s">
        <v>10</v>
      </c>
      <c r="B10" s="5" t="s">
        <v>11</v>
      </c>
      <c r="C10" s="17">
        <v>9530175.9900000002</v>
      </c>
      <c r="D10" s="17">
        <v>9303724.1099999994</v>
      </c>
      <c r="E10" s="18">
        <v>11119378.890000001</v>
      </c>
      <c r="F10" s="18">
        <v>10553147.23</v>
      </c>
    </row>
    <row r="11" spans="1:14 16384:16384" ht="22.5" x14ac:dyDescent="0.25">
      <c r="A11" s="4" t="s">
        <v>103</v>
      </c>
      <c r="B11" s="5" t="s">
        <v>104</v>
      </c>
      <c r="C11" s="17">
        <v>0</v>
      </c>
      <c r="D11" s="17">
        <v>0</v>
      </c>
      <c r="E11" s="18">
        <v>493920</v>
      </c>
      <c r="F11" s="18">
        <v>493920</v>
      </c>
    </row>
    <row r="12" spans="1:14 16384:16384" x14ac:dyDescent="0.25">
      <c r="A12" s="4" t="s">
        <v>12</v>
      </c>
      <c r="B12" s="5" t="s">
        <v>13</v>
      </c>
      <c r="C12" s="17">
        <v>100000</v>
      </c>
      <c r="D12" s="17">
        <v>0</v>
      </c>
      <c r="E12" s="18">
        <v>100000</v>
      </c>
      <c r="F12" s="18">
        <v>0</v>
      </c>
    </row>
    <row r="13" spans="1:14 16384:16384" x14ac:dyDescent="0.25">
      <c r="A13" s="4" t="s">
        <v>14</v>
      </c>
      <c r="B13" s="5" t="s">
        <v>15</v>
      </c>
      <c r="C13" s="17">
        <v>3226628.65</v>
      </c>
      <c r="D13" s="17">
        <v>3226628.65</v>
      </c>
      <c r="E13" s="18">
        <v>2966689.07</v>
      </c>
      <c r="F13" s="18">
        <v>2966689.07</v>
      </c>
    </row>
    <row r="14" spans="1:14 16384:16384" s="10" customFormat="1" ht="14.25" x14ac:dyDescent="0.2">
      <c r="A14" s="11" t="s">
        <v>72</v>
      </c>
      <c r="B14" s="9" t="s">
        <v>97</v>
      </c>
      <c r="C14" s="19">
        <f>SUM(C15)</f>
        <v>1670200</v>
      </c>
      <c r="D14" s="19">
        <f>SUM(D15)</f>
        <v>1670200</v>
      </c>
      <c r="E14" s="19">
        <f t="shared" ref="E14:F14" si="0">SUM(E15)</f>
        <v>1986300</v>
      </c>
      <c r="F14" s="19">
        <f t="shared" si="0"/>
        <v>1986300</v>
      </c>
    </row>
    <row r="15" spans="1:14 16384:16384" x14ac:dyDescent="0.25">
      <c r="A15" s="4" t="s">
        <v>16</v>
      </c>
      <c r="B15" s="5" t="s">
        <v>17</v>
      </c>
      <c r="C15" s="17">
        <v>1670200</v>
      </c>
      <c r="D15" s="17">
        <v>1670200</v>
      </c>
      <c r="E15" s="18">
        <v>1986300</v>
      </c>
      <c r="F15" s="18">
        <v>1986300</v>
      </c>
    </row>
    <row r="16" spans="1:14 16384:16384" s="10" customFormat="1" ht="22.5" x14ac:dyDescent="0.2">
      <c r="A16" s="11" t="s">
        <v>73</v>
      </c>
      <c r="B16" s="9" t="s">
        <v>96</v>
      </c>
      <c r="C16" s="19">
        <f>SUM(C17:C18)</f>
        <v>8014570.0800000001</v>
      </c>
      <c r="D16" s="19">
        <f t="shared" ref="D16:F16" si="1">SUM(D17:D18)</f>
        <v>8014565.2700000005</v>
      </c>
      <c r="E16" s="19">
        <f t="shared" si="1"/>
        <v>9063234.6600000001</v>
      </c>
      <c r="F16" s="19">
        <f t="shared" si="1"/>
        <v>8880809.9000000004</v>
      </c>
    </row>
    <row r="17" spans="1:6" ht="45" x14ac:dyDescent="0.25">
      <c r="A17" s="4" t="s">
        <v>18</v>
      </c>
      <c r="B17" s="5" t="s">
        <v>19</v>
      </c>
      <c r="C17" s="17">
        <v>7892570.0800000001</v>
      </c>
      <c r="D17" s="17">
        <v>7892570.0700000003</v>
      </c>
      <c r="E17" s="18">
        <v>8921834.6600000001</v>
      </c>
      <c r="F17" s="18">
        <v>8787909.9000000004</v>
      </c>
    </row>
    <row r="18" spans="1:6" ht="33.75" x14ac:dyDescent="0.25">
      <c r="A18" s="4" t="s">
        <v>20</v>
      </c>
      <c r="B18" s="5" t="s">
        <v>21</v>
      </c>
      <c r="C18" s="17">
        <v>122000</v>
      </c>
      <c r="D18" s="17">
        <v>121995.2</v>
      </c>
      <c r="E18" s="18">
        <v>141400</v>
      </c>
      <c r="F18" s="18">
        <v>92900</v>
      </c>
    </row>
    <row r="19" spans="1:6" s="10" customFormat="1" ht="14.25" x14ac:dyDescent="0.2">
      <c r="A19" s="11" t="s">
        <v>74</v>
      </c>
      <c r="B19" s="9" t="s">
        <v>95</v>
      </c>
      <c r="C19" s="19">
        <f>SUM(C20:C23)</f>
        <v>19653354.98</v>
      </c>
      <c r="D19" s="19">
        <f t="shared" ref="D19:F19" si="2">SUM(D20:D23)</f>
        <v>19606034.030000001</v>
      </c>
      <c r="E19" s="19">
        <f t="shared" si="2"/>
        <v>23622458.149999999</v>
      </c>
      <c r="F19" s="19">
        <f t="shared" si="2"/>
        <v>22677827.91</v>
      </c>
    </row>
    <row r="20" spans="1:6" x14ac:dyDescent="0.25">
      <c r="A20" s="4" t="s">
        <v>22</v>
      </c>
      <c r="B20" s="5" t="s">
        <v>23</v>
      </c>
      <c r="C20" s="17">
        <v>1811688</v>
      </c>
      <c r="D20" s="17">
        <v>1811688</v>
      </c>
      <c r="E20" s="18">
        <v>2020000</v>
      </c>
      <c r="F20" s="18">
        <v>2020000</v>
      </c>
    </row>
    <row r="21" spans="1:6" x14ac:dyDescent="0.25">
      <c r="A21" s="4" t="s">
        <v>24</v>
      </c>
      <c r="B21" s="5" t="s">
        <v>25</v>
      </c>
      <c r="C21" s="17">
        <v>5643072.4900000002</v>
      </c>
      <c r="D21" s="17">
        <v>5643072.4699999997</v>
      </c>
      <c r="E21" s="18">
        <v>5910602.3200000003</v>
      </c>
      <c r="F21" s="18">
        <v>5610440.1699999999</v>
      </c>
    </row>
    <row r="22" spans="1:6" x14ac:dyDescent="0.25">
      <c r="A22" s="4" t="s">
        <v>26</v>
      </c>
      <c r="B22" s="5" t="s">
        <v>27</v>
      </c>
      <c r="C22" s="17">
        <v>227917.44</v>
      </c>
      <c r="D22" s="17">
        <v>227917.44</v>
      </c>
      <c r="E22" s="18">
        <v>0</v>
      </c>
      <c r="F22" s="18">
        <v>0</v>
      </c>
    </row>
    <row r="23" spans="1:6" ht="22.5" x14ac:dyDescent="0.25">
      <c r="A23" s="4" t="s">
        <v>28</v>
      </c>
      <c r="B23" s="5" t="s">
        <v>29</v>
      </c>
      <c r="C23" s="17">
        <v>11970677.050000001</v>
      </c>
      <c r="D23" s="17">
        <v>11923356.119999999</v>
      </c>
      <c r="E23" s="18">
        <v>15691855.83</v>
      </c>
      <c r="F23" s="18">
        <v>15047387.74</v>
      </c>
    </row>
    <row r="24" spans="1:6" s="10" customFormat="1" ht="14.25" x14ac:dyDescent="0.2">
      <c r="A24" s="11" t="s">
        <v>75</v>
      </c>
      <c r="B24" s="9" t="s">
        <v>94</v>
      </c>
      <c r="C24" s="19">
        <f>SUM(C25:C28)</f>
        <v>24254290.630000003</v>
      </c>
      <c r="D24" s="19">
        <f t="shared" ref="D24:F24" si="3">SUM(D25:D28)</f>
        <v>22690187.150000002</v>
      </c>
      <c r="E24" s="19">
        <f t="shared" si="3"/>
        <v>25729168.73</v>
      </c>
      <c r="F24" s="19">
        <f t="shared" si="3"/>
        <v>25346324.780000001</v>
      </c>
    </row>
    <row r="25" spans="1:6" x14ac:dyDescent="0.25">
      <c r="A25" s="4" t="s">
        <v>30</v>
      </c>
      <c r="B25" s="5" t="s">
        <v>31</v>
      </c>
      <c r="C25" s="17">
        <v>2771829.3</v>
      </c>
      <c r="D25" s="17">
        <v>2771829.3</v>
      </c>
      <c r="E25" s="18">
        <v>386752.82</v>
      </c>
      <c r="F25" s="18">
        <v>386752.82</v>
      </c>
    </row>
    <row r="26" spans="1:6" x14ac:dyDescent="0.25">
      <c r="A26" s="4" t="s">
        <v>32</v>
      </c>
      <c r="B26" s="5" t="s">
        <v>33</v>
      </c>
      <c r="C26" s="17">
        <v>10109880.25</v>
      </c>
      <c r="D26" s="17">
        <v>10061680.25</v>
      </c>
      <c r="E26" s="18">
        <v>6932587.4900000002</v>
      </c>
      <c r="F26" s="18">
        <v>6932278.2800000003</v>
      </c>
    </row>
    <row r="27" spans="1:6" x14ac:dyDescent="0.25">
      <c r="A27" s="4" t="s">
        <v>70</v>
      </c>
      <c r="B27" s="5" t="s">
        <v>84</v>
      </c>
      <c r="C27" s="17">
        <v>1077011.3</v>
      </c>
      <c r="D27" s="17">
        <v>1077011.3</v>
      </c>
      <c r="E27" s="18">
        <v>10416228.1</v>
      </c>
      <c r="F27" s="18">
        <v>10412881.1</v>
      </c>
    </row>
    <row r="28" spans="1:6" ht="22.5" x14ac:dyDescent="0.25">
      <c r="A28" s="4" t="s">
        <v>34</v>
      </c>
      <c r="B28" s="5" t="s">
        <v>35</v>
      </c>
      <c r="C28" s="17">
        <v>10295569.779999999</v>
      </c>
      <c r="D28" s="17">
        <v>8779666.3000000007</v>
      </c>
      <c r="E28" s="18">
        <v>7993600.3200000003</v>
      </c>
      <c r="F28" s="18">
        <v>7614412.5800000001</v>
      </c>
    </row>
    <row r="29" spans="1:6" s="10" customFormat="1" ht="14.25" x14ac:dyDescent="0.2">
      <c r="A29" s="11" t="s">
        <v>76</v>
      </c>
      <c r="B29" s="9" t="s">
        <v>93</v>
      </c>
      <c r="C29" s="19">
        <f>SUM(C30)</f>
        <v>1500125</v>
      </c>
      <c r="D29" s="19">
        <f t="shared" ref="D29:F29" si="4">SUM(D30)</f>
        <v>1499483</v>
      </c>
      <c r="E29" s="19">
        <f t="shared" si="4"/>
        <v>1115871.1299999999</v>
      </c>
      <c r="F29" s="19">
        <f t="shared" si="4"/>
        <v>1049472.98</v>
      </c>
    </row>
    <row r="30" spans="1:6" ht="22.5" x14ac:dyDescent="0.25">
      <c r="A30" s="4" t="s">
        <v>36</v>
      </c>
      <c r="B30" s="5" t="s">
        <v>37</v>
      </c>
      <c r="C30" s="17">
        <v>1500125</v>
      </c>
      <c r="D30" s="17">
        <v>1499483</v>
      </c>
      <c r="E30" s="18">
        <v>1115871.1299999999</v>
      </c>
      <c r="F30" s="18">
        <v>1049472.98</v>
      </c>
    </row>
    <row r="31" spans="1:6" s="10" customFormat="1" ht="14.25" x14ac:dyDescent="0.2">
      <c r="A31" s="11" t="s">
        <v>77</v>
      </c>
      <c r="B31" s="9" t="s">
        <v>92</v>
      </c>
      <c r="C31" s="19">
        <f>SUM(C32:C36)</f>
        <v>518360805.86999995</v>
      </c>
      <c r="D31" s="19">
        <f t="shared" ref="D31:F31" si="5">SUM(D32:D36)</f>
        <v>517518081.74000001</v>
      </c>
      <c r="E31" s="19">
        <f t="shared" si="5"/>
        <v>547810801.26999998</v>
      </c>
      <c r="F31" s="19">
        <f t="shared" si="5"/>
        <v>545629424.26999998</v>
      </c>
    </row>
    <row r="32" spans="1:6" x14ac:dyDescent="0.25">
      <c r="A32" s="4" t="s">
        <v>38</v>
      </c>
      <c r="B32" s="5" t="s">
        <v>39</v>
      </c>
      <c r="C32" s="17">
        <v>95273873.950000003</v>
      </c>
      <c r="D32" s="17">
        <v>95230034.549999997</v>
      </c>
      <c r="E32" s="18">
        <v>109639296.67</v>
      </c>
      <c r="F32" s="18">
        <v>109638267.68000001</v>
      </c>
    </row>
    <row r="33" spans="1:6" x14ac:dyDescent="0.25">
      <c r="A33" s="4" t="s">
        <v>40</v>
      </c>
      <c r="B33" s="5" t="s">
        <v>41</v>
      </c>
      <c r="C33" s="17">
        <v>340052891.35000002</v>
      </c>
      <c r="D33" s="17">
        <v>339403491.27999997</v>
      </c>
      <c r="E33" s="18">
        <v>343570046.57999998</v>
      </c>
      <c r="F33" s="18">
        <v>343366450.63</v>
      </c>
    </row>
    <row r="34" spans="1:6" x14ac:dyDescent="0.25">
      <c r="A34" s="4" t="s">
        <v>42</v>
      </c>
      <c r="B34" s="5" t="s">
        <v>43</v>
      </c>
      <c r="C34" s="17">
        <v>35219251.469999999</v>
      </c>
      <c r="D34" s="17">
        <v>35153995.280000001</v>
      </c>
      <c r="E34" s="18">
        <v>41778678.329999998</v>
      </c>
      <c r="F34" s="18">
        <v>39920733.770000003</v>
      </c>
    </row>
    <row r="35" spans="1:6" x14ac:dyDescent="0.25">
      <c r="A35" s="4" t="s">
        <v>44</v>
      </c>
      <c r="B35" s="5" t="s">
        <v>45</v>
      </c>
      <c r="C35" s="17">
        <v>20939136.09</v>
      </c>
      <c r="D35" s="17">
        <v>20855167.859999999</v>
      </c>
      <c r="E35" s="18">
        <v>22222282.120000001</v>
      </c>
      <c r="F35" s="18">
        <v>22216373.09</v>
      </c>
    </row>
    <row r="36" spans="1:6" x14ac:dyDescent="0.25">
      <c r="A36" s="4" t="s">
        <v>46</v>
      </c>
      <c r="B36" s="5" t="s">
        <v>47</v>
      </c>
      <c r="C36" s="17">
        <v>26875653.010000002</v>
      </c>
      <c r="D36" s="17">
        <v>26875392.77</v>
      </c>
      <c r="E36" s="18">
        <v>30600497.57</v>
      </c>
      <c r="F36" s="18">
        <v>30487599.100000001</v>
      </c>
    </row>
    <row r="37" spans="1:6" s="10" customFormat="1" ht="14.25" x14ac:dyDescent="0.2">
      <c r="A37" s="11" t="s">
        <v>78</v>
      </c>
      <c r="B37" s="9" t="s">
        <v>91</v>
      </c>
      <c r="C37" s="19">
        <f>SUM(C38:C39)</f>
        <v>114914188.41</v>
      </c>
      <c r="D37" s="19">
        <f t="shared" ref="D37:F37" si="6">SUM(D38:D39)</f>
        <v>107316711.66</v>
      </c>
      <c r="E37" s="19">
        <f t="shared" si="6"/>
        <v>106163737.93000001</v>
      </c>
      <c r="F37" s="19">
        <f t="shared" si="6"/>
        <v>105330785.90000001</v>
      </c>
    </row>
    <row r="38" spans="1:6" x14ac:dyDescent="0.25">
      <c r="A38" s="4" t="s">
        <v>48</v>
      </c>
      <c r="B38" s="5" t="s">
        <v>49</v>
      </c>
      <c r="C38" s="17">
        <v>88677597.019999996</v>
      </c>
      <c r="D38" s="17">
        <v>81090120.370000005</v>
      </c>
      <c r="E38" s="18">
        <v>74016987.810000002</v>
      </c>
      <c r="F38" s="18">
        <v>73305132.200000003</v>
      </c>
    </row>
    <row r="39" spans="1:6" ht="22.5" x14ac:dyDescent="0.25">
      <c r="A39" s="4" t="s">
        <v>50</v>
      </c>
      <c r="B39" s="5" t="s">
        <v>51</v>
      </c>
      <c r="C39" s="17">
        <v>26236591.390000001</v>
      </c>
      <c r="D39" s="17">
        <v>26226591.289999999</v>
      </c>
      <c r="E39" s="18">
        <v>32146750.120000001</v>
      </c>
      <c r="F39" s="18">
        <v>32025653.699999999</v>
      </c>
    </row>
    <row r="40" spans="1:6" s="10" customFormat="1" ht="14.25" x14ac:dyDescent="0.2">
      <c r="A40" s="11" t="s">
        <v>79</v>
      </c>
      <c r="B40" s="9" t="s">
        <v>90</v>
      </c>
      <c r="C40" s="19">
        <f>SUM(C41)</f>
        <v>1574152.47</v>
      </c>
      <c r="D40" s="19">
        <f t="shared" ref="D40:F40" si="7">SUM(D41)</f>
        <v>1574152.47</v>
      </c>
      <c r="E40" s="19">
        <f t="shared" si="7"/>
        <v>169143.53</v>
      </c>
      <c r="F40" s="19">
        <f t="shared" si="7"/>
        <v>169143.53</v>
      </c>
    </row>
    <row r="41" spans="1:6" x14ac:dyDescent="0.25">
      <c r="A41" s="4" t="s">
        <v>52</v>
      </c>
      <c r="B41" s="5" t="s">
        <v>53</v>
      </c>
      <c r="C41" s="17">
        <v>1574152.47</v>
      </c>
      <c r="D41" s="17">
        <v>1574152.47</v>
      </c>
      <c r="E41" s="18">
        <v>169143.53</v>
      </c>
      <c r="F41" s="18">
        <v>169143.53</v>
      </c>
    </row>
    <row r="42" spans="1:6" s="10" customFormat="1" ht="14.25" x14ac:dyDescent="0.2">
      <c r="A42" s="11" t="s">
        <v>80</v>
      </c>
      <c r="B42" s="9" t="s">
        <v>89</v>
      </c>
      <c r="C42" s="19">
        <f>SUM(C43:C46)</f>
        <v>33781427.359999999</v>
      </c>
      <c r="D42" s="19">
        <f t="shared" ref="D42:F42" si="8">SUM(D43:D46)</f>
        <v>29616597.210000001</v>
      </c>
      <c r="E42" s="19">
        <f t="shared" si="8"/>
        <v>27363050.280000001</v>
      </c>
      <c r="F42" s="19">
        <f t="shared" si="8"/>
        <v>25721036.550000001</v>
      </c>
    </row>
    <row r="43" spans="1:6" x14ac:dyDescent="0.25">
      <c r="A43" s="4" t="s">
        <v>54</v>
      </c>
      <c r="B43" s="5" t="s">
        <v>55</v>
      </c>
      <c r="C43" s="17">
        <v>3421039.03</v>
      </c>
      <c r="D43" s="17">
        <v>3421039.03</v>
      </c>
      <c r="E43" s="18">
        <v>4172367.23</v>
      </c>
      <c r="F43" s="18">
        <v>4172367.23</v>
      </c>
    </row>
    <row r="44" spans="1:6" x14ac:dyDescent="0.25">
      <c r="A44" s="4" t="s">
        <v>56</v>
      </c>
      <c r="B44" s="5" t="s">
        <v>57</v>
      </c>
      <c r="C44" s="17">
        <v>19722114.739999998</v>
      </c>
      <c r="D44" s="17">
        <v>17951089.57</v>
      </c>
      <c r="E44" s="18">
        <v>19827950.050000001</v>
      </c>
      <c r="F44" s="18">
        <v>18569724.859999999</v>
      </c>
    </row>
    <row r="45" spans="1:6" x14ac:dyDescent="0.25">
      <c r="A45" s="4" t="s">
        <v>58</v>
      </c>
      <c r="B45" s="5" t="s">
        <v>59</v>
      </c>
      <c r="C45" s="17">
        <v>9293507.5899999999</v>
      </c>
      <c r="D45" s="17">
        <v>7331504.5700000003</v>
      </c>
      <c r="E45" s="18">
        <v>1862333</v>
      </c>
      <c r="F45" s="18">
        <v>1842184.46</v>
      </c>
    </row>
    <row r="46" spans="1:6" ht="22.5" x14ac:dyDescent="0.25">
      <c r="A46" s="4" t="s">
        <v>60</v>
      </c>
      <c r="B46" s="5" t="s">
        <v>61</v>
      </c>
      <c r="C46" s="17">
        <v>1344766</v>
      </c>
      <c r="D46" s="17">
        <v>912964.04</v>
      </c>
      <c r="E46" s="18">
        <v>1500400</v>
      </c>
      <c r="F46" s="18">
        <v>1136760</v>
      </c>
    </row>
    <row r="47" spans="1:6" s="10" customFormat="1" ht="14.25" x14ac:dyDescent="0.2">
      <c r="A47" s="11" t="s">
        <v>81</v>
      </c>
      <c r="B47" s="9" t="s">
        <v>88</v>
      </c>
      <c r="C47" s="19">
        <f>SUM(C48)</f>
        <v>9165100</v>
      </c>
      <c r="D47" s="19">
        <f t="shared" ref="D47:F47" si="9">SUM(D48)</f>
        <v>9165100</v>
      </c>
      <c r="E47" s="19">
        <f t="shared" si="9"/>
        <v>9216500</v>
      </c>
      <c r="F47" s="19">
        <f t="shared" si="9"/>
        <v>9204717.4000000004</v>
      </c>
    </row>
    <row r="48" spans="1:6" x14ac:dyDescent="0.25">
      <c r="A48" s="4" t="s">
        <v>62</v>
      </c>
      <c r="B48" s="5" t="s">
        <v>63</v>
      </c>
      <c r="C48" s="17">
        <v>9165100</v>
      </c>
      <c r="D48" s="17">
        <v>9165100</v>
      </c>
      <c r="E48" s="18">
        <v>9216500</v>
      </c>
      <c r="F48" s="18">
        <v>9204717.4000000004</v>
      </c>
    </row>
    <row r="49" spans="1:6" s="10" customFormat="1" ht="22.5" x14ac:dyDescent="0.2">
      <c r="A49" s="11" t="s">
        <v>82</v>
      </c>
      <c r="B49" s="9" t="s">
        <v>87</v>
      </c>
      <c r="C49" s="19">
        <f>C50</f>
        <v>0</v>
      </c>
      <c r="D49" s="19">
        <f t="shared" ref="D49:F49" si="10">D50</f>
        <v>0</v>
      </c>
      <c r="E49" s="19">
        <f t="shared" si="10"/>
        <v>2164.83</v>
      </c>
      <c r="F49" s="19">
        <f t="shared" si="10"/>
        <v>2164.83</v>
      </c>
    </row>
    <row r="50" spans="1:6" ht="22.5" x14ac:dyDescent="0.25">
      <c r="A50" s="4" t="s">
        <v>64</v>
      </c>
      <c r="B50" s="5" t="s">
        <v>65</v>
      </c>
      <c r="C50" s="20">
        <v>0</v>
      </c>
      <c r="D50" s="20">
        <v>0</v>
      </c>
      <c r="E50" s="17">
        <v>2164.83</v>
      </c>
      <c r="F50" s="17">
        <v>2164.83</v>
      </c>
    </row>
    <row r="51" spans="1:6" s="10" customFormat="1" ht="33.75" x14ac:dyDescent="0.2">
      <c r="A51" s="11" t="s">
        <v>83</v>
      </c>
      <c r="B51" s="9" t="s">
        <v>86</v>
      </c>
      <c r="C51" s="19">
        <f>SUM(C52:C53)</f>
        <v>133350874.56</v>
      </c>
      <c r="D51" s="19">
        <f t="shared" ref="D51:F51" si="11">SUM(D52:D53)</f>
        <v>122415205.36</v>
      </c>
      <c r="E51" s="19">
        <f t="shared" si="11"/>
        <v>139976658</v>
      </c>
      <c r="F51" s="19">
        <f t="shared" si="11"/>
        <v>119629236.12</v>
      </c>
    </row>
    <row r="52" spans="1:6" ht="33.75" x14ac:dyDescent="0.25">
      <c r="A52" s="4" t="s">
        <v>66</v>
      </c>
      <c r="B52" s="5" t="s">
        <v>67</v>
      </c>
      <c r="C52" s="17">
        <v>33683910</v>
      </c>
      <c r="D52" s="17">
        <v>33683910</v>
      </c>
      <c r="E52" s="18">
        <v>32556200</v>
      </c>
      <c r="F52" s="18">
        <v>32556200</v>
      </c>
    </row>
    <row r="53" spans="1:6" ht="22.5" x14ac:dyDescent="0.25">
      <c r="A53" s="4" t="s">
        <v>68</v>
      </c>
      <c r="B53" s="5" t="s">
        <v>69</v>
      </c>
      <c r="C53" s="17">
        <v>99666964.560000002</v>
      </c>
      <c r="D53" s="17">
        <v>88731295.359999999</v>
      </c>
      <c r="E53" s="18">
        <v>107420458</v>
      </c>
      <c r="F53" s="18">
        <v>87073036.120000005</v>
      </c>
    </row>
    <row r="54" spans="1:6" x14ac:dyDescent="0.25">
      <c r="A54" s="6"/>
      <c r="B54" s="7" t="s">
        <v>85</v>
      </c>
      <c r="C54" s="8">
        <f>C51+C49+C47+C42+C40+C37+C31+C29+C24+C19+C16+C14+C5</f>
        <v>932096850.85000002</v>
      </c>
      <c r="D54" s="8">
        <f>D51+D49+D47+D42+D40+D37+D31+D29+D24+D19+D16+D14+D5</f>
        <v>906566261.5</v>
      </c>
      <c r="E54" s="8">
        <f>E51+E49+E47+E42+E40+E37+E31+E29+E24+E19+E16+E14+E5</f>
        <v>966629350.52999997</v>
      </c>
      <c r="F54" s="8">
        <f>F51+F49+F47+F42+F40+F37+F31+F29+F24+F19+F16+F14+F5</f>
        <v>938190046.16999996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01.01.2025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 М. Киреева</dc:creator>
  <cp:lastModifiedBy>Оксана А. Слугина</cp:lastModifiedBy>
  <dcterms:created xsi:type="dcterms:W3CDTF">2023-03-13T09:19:36Z</dcterms:created>
  <dcterms:modified xsi:type="dcterms:W3CDTF">2025-01-22T03:21:46Z</dcterms:modified>
</cp:coreProperties>
</file>