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M:\ФУ\ОТКРЫТОСТЬ БЮДЖЕТНЫХ ДАННЫХ\Ежеквартальные отчеты\"/>
    </mc:Choice>
  </mc:AlternateContent>
  <xr:revisionPtr revIDLastSave="0" documentId="13_ncr:1_{4B764010-D0D0-425C-9B35-F3522D6B93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1" l="1"/>
  <c r="F5" i="1"/>
  <c r="D51" i="1" l="1"/>
  <c r="E51" i="1"/>
  <c r="F51" i="1"/>
  <c r="C51" i="1"/>
  <c r="C49" i="1"/>
  <c r="D47" i="1"/>
  <c r="E47" i="1"/>
  <c r="F47" i="1"/>
  <c r="C47" i="1"/>
  <c r="D42" i="1"/>
  <c r="E42" i="1"/>
  <c r="F42" i="1"/>
  <c r="C42" i="1"/>
  <c r="D40" i="1"/>
  <c r="E40" i="1"/>
  <c r="F40" i="1"/>
  <c r="C40" i="1"/>
  <c r="D37" i="1"/>
  <c r="E37" i="1"/>
  <c r="F37" i="1"/>
  <c r="C37" i="1"/>
  <c r="D31" i="1"/>
  <c r="E31" i="1"/>
  <c r="F31" i="1"/>
  <c r="C31" i="1"/>
  <c r="D29" i="1"/>
  <c r="E29" i="1"/>
  <c r="F29" i="1"/>
  <c r="C29" i="1"/>
  <c r="D24" i="1"/>
  <c r="E24" i="1"/>
  <c r="F24" i="1"/>
  <c r="C24" i="1"/>
  <c r="D19" i="1"/>
  <c r="E19" i="1"/>
  <c r="F19" i="1"/>
  <c r="C19" i="1"/>
  <c r="D16" i="1"/>
  <c r="E16" i="1"/>
  <c r="F16" i="1"/>
  <c r="C16" i="1"/>
  <c r="E14" i="1"/>
  <c r="F14" i="1"/>
  <c r="D14" i="1"/>
  <c r="C14" i="1"/>
  <c r="D5" i="1"/>
  <c r="C5" i="1"/>
  <c r="E49" i="1" l="1"/>
  <c r="F49" i="1"/>
  <c r="D49" i="1"/>
  <c r="E54" i="1" l="1"/>
  <c r="F54" i="1"/>
  <c r="D54" i="1"/>
  <c r="C54" i="1"/>
  <c r="XFD5" i="1"/>
</calcChain>
</file>

<file path=xl/sharedStrings.xml><?xml version="1.0" encoding="utf-8"?>
<sst xmlns="http://schemas.openxmlformats.org/spreadsheetml/2006/main" count="108" uniqueCount="108">
  <si>
    <t>КФСР</t>
  </si>
  <si>
    <t>Наименование КФСР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</si>
  <si>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</si>
  <si>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</si>
  <si>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</si>
  <si>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</si>
  <si>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</si>
  <si>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</si>
  <si>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</si>
  <si>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</si>
  <si>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</si>
  <si>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</si>
  <si>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</si>
  <si>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</si>
  <si>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</si>
  <si>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</si>
  <si>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</si>
  <si>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</si>
  <si>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</si>
  <si>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</si>
  <si>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</si>
  <si>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</si>
  <si>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</si>
  <si>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</si>
  <si>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</si>
  <si>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</si>
  <si>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</si>
  <si>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</si>
  <si>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</si>
  <si>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</si>
  <si>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</si>
  <si>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</si>
  <si>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</si>
  <si>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</si>
  <si>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</si>
  <si>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</si>
  <si>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</si>
  <si>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</si>
  <si>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</si>
  <si>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</si>
  <si>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</si>
  <si>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</si>
  <si>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</si>
  <si>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</si>
  <si>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</si>
  <si>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</si>
  <si>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</si>
  <si>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</si>
  <si>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</si>
  <si>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</si>
  <si>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</si>
  <si>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</si>
  <si>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</si>
  <si>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</si>
  <si>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</si>
  <si>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</si>
  <si>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</si>
  <si>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</si>
  <si>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</si>
  <si>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</si>
  <si>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</si>
  <si>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</si>
  <si>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</si>
  <si>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</si>
  <si>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1301</t>
  </si>
  <si>
    <t>Обслуживание государственного (муниципального) внутреннего долга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</si>
  <si>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</si>
  <si>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</si>
  <si>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</si>
  <si>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</si>
  <si>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0503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</si>
  <si>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</si>
  <si>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</si>
  <si>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</si>
  <si>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</si>
  <si>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</si>
  <si>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</si>
  <si>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</si>
  <si>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</si>
  <si>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</si>
  <si>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</si>
  <si>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</si>
  <si>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</si>
  <si>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</si>
  <si>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Благоуствройство</t>
  </si>
  <si>
    <t>ВСЕГО РАСХОДОВ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</si>
  <si>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</si>
  <si>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долга</t>
  </si>
  <si>
    <t>Физическая культура и спорт</t>
  </si>
  <si>
    <t>Социальная политика</t>
  </si>
  <si>
    <t>Здравоохранение</t>
  </si>
  <si>
    <t>Культура и кинематоргафия</t>
  </si>
  <si>
    <t>Образование</t>
  </si>
  <si>
    <t>Охрана окружающей среды</t>
  </si>
  <si>
    <t xml:space="preserve">Жилищно-коммунальное хозяйство 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</si>
  <si>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</si>
  <si>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</si>
  <si>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</si>
  <si>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</si>
  <si>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руб.</t>
  </si>
  <si>
    <t xml:space="preserve">Сведения об исполнении местного бюджета в разрезе разделов и подразделов классификации расходов бюджета </t>
  </si>
  <si>
    <t>План на 2023 год</t>
  </si>
  <si>
    <t>Расход на 01.10.23</t>
  </si>
  <si>
    <t>на 01 октября  2023-2024 г.г.</t>
  </si>
  <si>
    <t>План на 2024 год</t>
  </si>
  <si>
    <t>Расход на 01.10.24</t>
  </si>
  <si>
    <t>0107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</si>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</sst>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.5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  <font>
      <sz val="8"/>
      <name val="Arial Cyr"/>
    </font>
    <font>
      <sz val="8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1">
    <xf numFmtId="0" fontId="0" fillId="0" borderId="0"/>
    <xf numFmtId="43" fontId="8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4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1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/>
    </xf>
    <xf numFmtId="4" fontId="5" fillId="2" borderId="4" xfId="0" applyNumberFormat="1" applyFont="1" applyFill="1" applyBorder="1" applyAlignment="1">
      <alignment horizontal="right"/>
    </xf>
    <xf numFmtId="49" fontId="6" fillId="2" borderId="2" xfId="0" applyNumberFormat="1" applyFont="1" applyFill="1" applyBorder="1" applyAlignment="1">
      <alignment horizontal="left" vertical="center" wrapText="1"/>
    </xf>
    <xf numFmtId="0" fontId="7" fillId="0" borderId="0" xfId="0" applyFont="1"/>
    <xf numFmtId="49" fontId="5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left" vertical="center" wrapText="1"/>
    </xf>
    <xf numFmtId="43" fontId="7" fillId="0" borderId="0" xfId="1" applyFont="1"/>
    <xf numFmtId="43" fontId="3" fillId="2" borderId="0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4" fillId="0" borderId="2" xfId="20" applyNumberFormat="1" applyFont="1" applyBorder="1" applyAlignment="1" applyProtection="1">
      <alignment horizontal="right" wrapText="1"/>
    </xf>
    <xf numFmtId="4" fontId="12" fillId="0" borderId="0" xfId="0" applyNumberFormat="1" applyFont="1" applyAlignment="1"/>
    <xf numFmtId="4" fontId="5" fillId="2" borderId="2" xfId="0" applyNumberFormat="1" applyFont="1" applyFill="1" applyBorder="1" applyAlignment="1">
      <alignment horizontal="right" wrapText="1"/>
    </xf>
    <xf numFmtId="4" fontId="11" fillId="0" borderId="2" xfId="0" applyNumberFormat="1" applyFont="1" applyBorder="1" applyAlignment="1">
      <alignment horizontal="right" wrapText="1"/>
    </xf>
  </cellXfs>
  <cellStyles count="21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Обычный" xfId="0" builtinId="0"/>
    <cellStyle name="Обычный_01.04" xfId="20" xr:uid="{00000000-0005-0000-0000-000013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4"/>
  <sheetViews>
    <sheetView tabSelected="1" workbookViewId="0">
      <selection activeCell="E54" sqref="E54"/>
    </sheetView>
  </sheetViews>
  <sheetFormatPr defaultRowHeight="15" x14ac:dyDescent="0.25"/>
  <cols>
    <col min="1" max="1" width="7.5703125" style="2" customWidth="1"/>
    <col min="2" max="2" width="35" style="2" customWidth="1"/>
    <col min="3" max="4" width="15.42578125" style="2" customWidth="1"/>
    <col min="5" max="6" width="14.5703125" style="2" customWidth="1"/>
    <col min="7" max="16384" width="9.140625" style="2"/>
  </cols>
  <sheetData>
    <row r="1" spans="1:14 16384:16384" ht="31.5" customHeight="1" x14ac:dyDescent="0.25">
      <c r="A1" s="17" t="s">
        <v>100</v>
      </c>
      <c r="B1" s="17"/>
      <c r="C1" s="17"/>
      <c r="D1" s="17"/>
      <c r="E1" s="17"/>
      <c r="F1" s="17"/>
    </row>
    <row r="2" spans="1:14 16384:16384" ht="26.25" customHeight="1" x14ac:dyDescent="0.25">
      <c r="A2" s="17" t="s">
        <v>103</v>
      </c>
      <c r="B2" s="17"/>
      <c r="C2" s="17"/>
      <c r="D2" s="17"/>
      <c r="E2" s="17"/>
      <c r="F2" s="17"/>
    </row>
    <row r="3" spans="1:14 16384:16384" ht="15.75" x14ac:dyDescent="0.25">
      <c r="A3" s="1"/>
      <c r="B3" s="1"/>
      <c r="C3" s="1"/>
      <c r="D3" s="1"/>
      <c r="E3" s="1"/>
      <c r="F3" s="12" t="s">
        <v>99</v>
      </c>
    </row>
    <row r="4" spans="1:14 16384:16384" ht="21" x14ac:dyDescent="0.25">
      <c r="A4" s="3" t="s">
        <v>0</v>
      </c>
      <c r="B4" s="3" t="s">
        <v>1</v>
      </c>
      <c r="C4" s="3" t="s">
        <v>101</v>
      </c>
      <c r="D4" s="3" t="s">
        <v>102</v>
      </c>
      <c r="E4" s="3" t="s">
        <v>104</v>
      </c>
      <c r="F4" s="3" t="s">
        <v>105</v>
      </c>
    </row>
    <row r="5" spans="1:14 16384:16384" s="15" customFormat="1" ht="14.25" x14ac:dyDescent="0.2">
      <c r="A5" s="13" t="s">
        <v>71</v>
      </c>
      <c r="B5" s="14" t="s">
        <v>98</v>
      </c>
      <c r="C5" s="13">
        <f>SUM(C6:C13)</f>
        <v>61857636.640000001</v>
      </c>
      <c r="D5" s="13">
        <f>SUM(D6:D13)</f>
        <v>48781360.920000009</v>
      </c>
      <c r="E5" s="13">
        <f>SUM(E6:E13)</f>
        <v>71779212.409999996</v>
      </c>
      <c r="F5" s="13">
        <f>SUM(F6:F13)</f>
        <v>55330123.359999999</v>
      </c>
      <c r="XFD5" s="16">
        <f>SUM(XFD6:XFD13)</f>
        <v>0</v>
      </c>
    </row>
    <row r="6" spans="1:14 16384:16384" ht="33.75" x14ac:dyDescent="0.25">
      <c r="A6" s="4" t="s">
        <v>2</v>
      </c>
      <c r="B6" s="5" t="s">
        <v>3</v>
      </c>
      <c r="C6" s="18">
        <v>2125476.0099999998</v>
      </c>
      <c r="D6" s="18">
        <v>1663047.72</v>
      </c>
      <c r="E6" s="19">
        <v>2261011.87</v>
      </c>
      <c r="F6" s="19">
        <v>1686570</v>
      </c>
    </row>
    <row r="7" spans="1:14 16384:16384" ht="45" x14ac:dyDescent="0.25">
      <c r="A7" s="4" t="s">
        <v>4</v>
      </c>
      <c r="B7" s="5" t="s">
        <v>5</v>
      </c>
      <c r="C7" s="18">
        <v>3064826.07</v>
      </c>
      <c r="D7" s="18">
        <v>2343712.62</v>
      </c>
      <c r="E7" s="19">
        <v>3951814.97</v>
      </c>
      <c r="F7" s="19">
        <v>2908930.2</v>
      </c>
      <c r="N7" s="1"/>
    </row>
    <row r="8" spans="1:14 16384:16384" ht="45" x14ac:dyDescent="0.25">
      <c r="A8" s="4" t="s">
        <v>6</v>
      </c>
      <c r="B8" s="5" t="s">
        <v>7</v>
      </c>
      <c r="C8" s="18">
        <v>43845996.380000003</v>
      </c>
      <c r="D8" s="18">
        <v>35696910.530000001</v>
      </c>
      <c r="E8" s="19">
        <v>51977328.07</v>
      </c>
      <c r="F8" s="19">
        <v>40164261.850000001</v>
      </c>
      <c r="N8" s="1"/>
    </row>
    <row r="9" spans="1:14 16384:16384" x14ac:dyDescent="0.25">
      <c r="A9" s="4" t="s">
        <v>8</v>
      </c>
      <c r="B9" s="5" t="s">
        <v>9</v>
      </c>
      <c r="C9" s="18">
        <v>0</v>
      </c>
      <c r="D9" s="18">
        <v>0</v>
      </c>
      <c r="E9" s="19">
        <v>13000</v>
      </c>
      <c r="F9" s="19">
        <v>0</v>
      </c>
    </row>
    <row r="10" spans="1:14 16384:16384" ht="33.75" x14ac:dyDescent="0.25">
      <c r="A10" s="4" t="s">
        <v>10</v>
      </c>
      <c r="B10" s="5" t="s">
        <v>11</v>
      </c>
      <c r="C10" s="18">
        <v>9674951.3800000008</v>
      </c>
      <c r="D10" s="18">
        <v>7007459.8099999996</v>
      </c>
      <c r="E10" s="19">
        <v>10607503.189999999</v>
      </c>
      <c r="F10" s="19">
        <v>8106998.3399999999</v>
      </c>
    </row>
    <row r="11" spans="1:14 16384:16384" ht="22.5" x14ac:dyDescent="0.25">
      <c r="A11" s="4" t="s">
        <v>106</v>
      </c>
      <c r="B11" s="5" t="s">
        <v>107</v>
      </c>
      <c r="C11" s="18">
        <v>0</v>
      </c>
      <c r="D11" s="18">
        <v>0</v>
      </c>
      <c r="E11" s="19">
        <v>500000</v>
      </c>
      <c r="F11" s="19">
        <v>493920</v>
      </c>
    </row>
    <row r="12" spans="1:14 16384:16384" x14ac:dyDescent="0.25">
      <c r="A12" s="4" t="s">
        <v>12</v>
      </c>
      <c r="B12" s="5" t="s">
        <v>13</v>
      </c>
      <c r="C12" s="18">
        <v>100000</v>
      </c>
      <c r="D12" s="18">
        <v>0</v>
      </c>
      <c r="E12" s="19">
        <v>100000</v>
      </c>
      <c r="F12" s="19">
        <v>0</v>
      </c>
    </row>
    <row r="13" spans="1:14 16384:16384" x14ac:dyDescent="0.25">
      <c r="A13" s="4" t="s">
        <v>14</v>
      </c>
      <c r="B13" s="5" t="s">
        <v>15</v>
      </c>
      <c r="C13" s="18">
        <v>3046386.8</v>
      </c>
      <c r="D13" s="18">
        <v>2070230.24</v>
      </c>
      <c r="E13" s="19">
        <v>2368554.31</v>
      </c>
      <c r="F13" s="19">
        <v>1969442.97</v>
      </c>
    </row>
    <row r="14" spans="1:14 16384:16384" s="10" customFormat="1" ht="14.25" x14ac:dyDescent="0.2">
      <c r="A14" s="11" t="s">
        <v>72</v>
      </c>
      <c r="B14" s="9" t="s">
        <v>97</v>
      </c>
      <c r="C14" s="20">
        <f>SUM(C15)</f>
        <v>1670200</v>
      </c>
      <c r="D14" s="20">
        <f>SUM(D15)</f>
        <v>1221805</v>
      </c>
      <c r="E14" s="20">
        <f t="shared" ref="E14:F14" si="0">SUM(E15)</f>
        <v>1983500</v>
      </c>
      <c r="F14" s="20">
        <f t="shared" si="0"/>
        <v>1554639</v>
      </c>
    </row>
    <row r="15" spans="1:14 16384:16384" x14ac:dyDescent="0.25">
      <c r="A15" s="4" t="s">
        <v>16</v>
      </c>
      <c r="B15" s="5" t="s">
        <v>17</v>
      </c>
      <c r="C15" s="18">
        <v>1670200</v>
      </c>
      <c r="D15" s="18">
        <v>1221805</v>
      </c>
      <c r="E15" s="19">
        <v>1983500</v>
      </c>
      <c r="F15" s="19">
        <v>1554639</v>
      </c>
    </row>
    <row r="16" spans="1:14 16384:16384" s="10" customFormat="1" ht="22.5" x14ac:dyDescent="0.2">
      <c r="A16" s="11" t="s">
        <v>73</v>
      </c>
      <c r="B16" s="9" t="s">
        <v>96</v>
      </c>
      <c r="C16" s="20">
        <f>SUM(C17:C18)</f>
        <v>7310385.2999999998</v>
      </c>
      <c r="D16" s="20">
        <f t="shared" ref="D16:F16" si="1">SUM(D17:D18)</f>
        <v>6747851.2000000002</v>
      </c>
      <c r="E16" s="20">
        <f t="shared" si="1"/>
        <v>7588221.3700000001</v>
      </c>
      <c r="F16" s="20">
        <f t="shared" si="1"/>
        <v>7276812.5899999999</v>
      </c>
    </row>
    <row r="17" spans="1:6" ht="45" x14ac:dyDescent="0.25">
      <c r="A17" s="4" t="s">
        <v>18</v>
      </c>
      <c r="B17" s="5" t="s">
        <v>19</v>
      </c>
      <c r="C17" s="18">
        <v>7188385.2999999998</v>
      </c>
      <c r="D17" s="18">
        <v>6625856</v>
      </c>
      <c r="E17" s="19">
        <v>7446821.3700000001</v>
      </c>
      <c r="F17" s="19">
        <v>7183912.5899999999</v>
      </c>
    </row>
    <row r="18" spans="1:6" ht="33.75" x14ac:dyDescent="0.25">
      <c r="A18" s="4" t="s">
        <v>20</v>
      </c>
      <c r="B18" s="5" t="s">
        <v>21</v>
      </c>
      <c r="C18" s="18">
        <v>122000</v>
      </c>
      <c r="D18" s="18">
        <v>121995.2</v>
      </c>
      <c r="E18" s="19">
        <v>141400</v>
      </c>
      <c r="F18" s="19">
        <v>92900</v>
      </c>
    </row>
    <row r="19" spans="1:6" s="10" customFormat="1" ht="14.25" x14ac:dyDescent="0.2">
      <c r="A19" s="11" t="s">
        <v>74</v>
      </c>
      <c r="B19" s="9" t="s">
        <v>95</v>
      </c>
      <c r="C19" s="20">
        <f>SUM(C20:C23)</f>
        <v>17801006.960000001</v>
      </c>
      <c r="D19" s="20">
        <f t="shared" ref="D19:F19" si="2">SUM(D20:D23)</f>
        <v>14880459.669999998</v>
      </c>
      <c r="E19" s="20">
        <f t="shared" si="2"/>
        <v>21659172.879999999</v>
      </c>
      <c r="F19" s="20">
        <f t="shared" si="2"/>
        <v>16784914.170000002</v>
      </c>
    </row>
    <row r="20" spans="1:6" x14ac:dyDescent="0.25">
      <c r="A20" s="4" t="s">
        <v>22</v>
      </c>
      <c r="B20" s="5" t="s">
        <v>23</v>
      </c>
      <c r="C20" s="18">
        <v>1811688</v>
      </c>
      <c r="D20" s="18">
        <v>1216827.1299999999</v>
      </c>
      <c r="E20" s="19">
        <v>2020000</v>
      </c>
      <c r="F20" s="19">
        <v>1371551.17</v>
      </c>
    </row>
    <row r="21" spans="1:6" x14ac:dyDescent="0.25">
      <c r="A21" s="4" t="s">
        <v>24</v>
      </c>
      <c r="B21" s="5" t="s">
        <v>25</v>
      </c>
      <c r="C21" s="18">
        <v>4571796.05</v>
      </c>
      <c r="D21" s="18">
        <v>3979706.89</v>
      </c>
      <c r="E21" s="19">
        <v>6637837.0199999996</v>
      </c>
      <c r="F21" s="19">
        <v>4389163.3600000003</v>
      </c>
    </row>
    <row r="22" spans="1:6" x14ac:dyDescent="0.25">
      <c r="A22" s="4" t="s">
        <v>26</v>
      </c>
      <c r="B22" s="5" t="s">
        <v>27</v>
      </c>
      <c r="C22" s="18">
        <v>1680456.64</v>
      </c>
      <c r="D22" s="18">
        <v>1463756.64</v>
      </c>
      <c r="E22" s="19">
        <v>0</v>
      </c>
      <c r="F22" s="19">
        <v>0</v>
      </c>
    </row>
    <row r="23" spans="1:6" ht="22.5" x14ac:dyDescent="0.25">
      <c r="A23" s="4" t="s">
        <v>28</v>
      </c>
      <c r="B23" s="5" t="s">
        <v>29</v>
      </c>
      <c r="C23" s="18">
        <v>9737066.2699999996</v>
      </c>
      <c r="D23" s="18">
        <v>8220169.0099999998</v>
      </c>
      <c r="E23" s="19">
        <v>13001335.859999999</v>
      </c>
      <c r="F23" s="19">
        <v>11024199.640000001</v>
      </c>
    </row>
    <row r="24" spans="1:6" s="10" customFormat="1" ht="14.25" x14ac:dyDescent="0.2">
      <c r="A24" s="11" t="s">
        <v>75</v>
      </c>
      <c r="B24" s="9" t="s">
        <v>94</v>
      </c>
      <c r="C24" s="20">
        <f>SUM(C25:C28)</f>
        <v>22004779</v>
      </c>
      <c r="D24" s="20">
        <f t="shared" ref="D24:F24" si="3">SUM(D25:D28)</f>
        <v>8374063.6299999999</v>
      </c>
      <c r="E24" s="20">
        <f t="shared" si="3"/>
        <v>25869685.670000002</v>
      </c>
      <c r="F24" s="20">
        <f t="shared" si="3"/>
        <v>13457878.350000001</v>
      </c>
    </row>
    <row r="25" spans="1:6" x14ac:dyDescent="0.25">
      <c r="A25" s="4" t="s">
        <v>30</v>
      </c>
      <c r="B25" s="5" t="s">
        <v>31</v>
      </c>
      <c r="C25" s="18">
        <v>2980672.26</v>
      </c>
      <c r="D25" s="18">
        <v>786882.95</v>
      </c>
      <c r="E25" s="19">
        <v>1033139.49</v>
      </c>
      <c r="F25" s="19">
        <v>286655.23</v>
      </c>
    </row>
    <row r="26" spans="1:6" x14ac:dyDescent="0.25">
      <c r="A26" s="4" t="s">
        <v>32</v>
      </c>
      <c r="B26" s="5" t="s">
        <v>33</v>
      </c>
      <c r="C26" s="18">
        <v>7251633.4400000004</v>
      </c>
      <c r="D26" s="18">
        <v>6492748.2800000003</v>
      </c>
      <c r="E26" s="19">
        <v>5387536.1799999997</v>
      </c>
      <c r="F26" s="19">
        <v>4380457.1500000004</v>
      </c>
    </row>
    <row r="27" spans="1:6" x14ac:dyDescent="0.25">
      <c r="A27" s="4" t="s">
        <v>70</v>
      </c>
      <c r="B27" s="5" t="s">
        <v>84</v>
      </c>
      <c r="C27" s="18">
        <v>877011.3</v>
      </c>
      <c r="D27" s="18">
        <v>877011.3</v>
      </c>
      <c r="E27" s="19">
        <v>10549410</v>
      </c>
      <c r="F27" s="19">
        <v>8740765.9700000007</v>
      </c>
    </row>
    <row r="28" spans="1:6" ht="22.5" x14ac:dyDescent="0.25">
      <c r="A28" s="4" t="s">
        <v>34</v>
      </c>
      <c r="B28" s="5" t="s">
        <v>35</v>
      </c>
      <c r="C28" s="18">
        <v>10895462</v>
      </c>
      <c r="D28" s="18">
        <v>217421.1</v>
      </c>
      <c r="E28" s="19">
        <v>8899600</v>
      </c>
      <c r="F28" s="19">
        <v>50000</v>
      </c>
    </row>
    <row r="29" spans="1:6" s="10" customFormat="1" ht="14.25" x14ac:dyDescent="0.2">
      <c r="A29" s="11" t="s">
        <v>76</v>
      </c>
      <c r="B29" s="9" t="s">
        <v>93</v>
      </c>
      <c r="C29" s="20">
        <f>SUM(C30)</f>
        <v>1500125</v>
      </c>
      <c r="D29" s="20">
        <f t="shared" ref="D29:F29" si="4">SUM(D30)</f>
        <v>677983.52</v>
      </c>
      <c r="E29" s="20">
        <f t="shared" si="4"/>
        <v>1574800</v>
      </c>
      <c r="F29" s="20">
        <f t="shared" si="4"/>
        <v>628729</v>
      </c>
    </row>
    <row r="30" spans="1:6" ht="22.5" x14ac:dyDescent="0.25">
      <c r="A30" s="4" t="s">
        <v>36</v>
      </c>
      <c r="B30" s="5" t="s">
        <v>37</v>
      </c>
      <c r="C30" s="18">
        <v>1500125</v>
      </c>
      <c r="D30" s="18">
        <v>677983.52</v>
      </c>
      <c r="E30" s="19">
        <v>1574800</v>
      </c>
      <c r="F30" s="19">
        <v>628729</v>
      </c>
    </row>
    <row r="31" spans="1:6" s="10" customFormat="1" ht="14.25" x14ac:dyDescent="0.2">
      <c r="A31" s="11" t="s">
        <v>77</v>
      </c>
      <c r="B31" s="9" t="s">
        <v>92</v>
      </c>
      <c r="C31" s="20">
        <f>SUM(C32:C36)</f>
        <v>526070672.77999997</v>
      </c>
      <c r="D31" s="20">
        <f t="shared" ref="D31:F31" si="5">SUM(D32:D36)</f>
        <v>368640054.03999996</v>
      </c>
      <c r="E31" s="20">
        <f t="shared" si="5"/>
        <v>540814645.07000005</v>
      </c>
      <c r="F31" s="20">
        <f t="shared" si="5"/>
        <v>394259119.37</v>
      </c>
    </row>
    <row r="32" spans="1:6" x14ac:dyDescent="0.25">
      <c r="A32" s="4" t="s">
        <v>38</v>
      </c>
      <c r="B32" s="5" t="s">
        <v>39</v>
      </c>
      <c r="C32" s="18">
        <v>97880690.719999999</v>
      </c>
      <c r="D32" s="18">
        <v>68108693.920000002</v>
      </c>
      <c r="E32" s="19">
        <v>101864900.06</v>
      </c>
      <c r="F32" s="19">
        <v>78014665.219999999</v>
      </c>
    </row>
    <row r="33" spans="1:6" x14ac:dyDescent="0.25">
      <c r="A33" s="4" t="s">
        <v>40</v>
      </c>
      <c r="B33" s="5" t="s">
        <v>41</v>
      </c>
      <c r="C33" s="18">
        <v>344037393.08999997</v>
      </c>
      <c r="D33" s="18">
        <v>241265652.03</v>
      </c>
      <c r="E33" s="19">
        <v>341015998.91000003</v>
      </c>
      <c r="F33" s="19">
        <v>247508455.16999999</v>
      </c>
    </row>
    <row r="34" spans="1:6" x14ac:dyDescent="0.25">
      <c r="A34" s="4" t="s">
        <v>42</v>
      </c>
      <c r="B34" s="5" t="s">
        <v>43</v>
      </c>
      <c r="C34" s="18">
        <v>33155762.620000001</v>
      </c>
      <c r="D34" s="18">
        <v>22517040.199999999</v>
      </c>
      <c r="E34" s="19">
        <v>39569904.869999997</v>
      </c>
      <c r="F34" s="19">
        <v>27890603.300000001</v>
      </c>
    </row>
    <row r="35" spans="1:6" x14ac:dyDescent="0.25">
      <c r="A35" s="4" t="s">
        <v>44</v>
      </c>
      <c r="B35" s="5" t="s">
        <v>45</v>
      </c>
      <c r="C35" s="18">
        <v>20831145.559999999</v>
      </c>
      <c r="D35" s="18">
        <v>16896843.609999999</v>
      </c>
      <c r="E35" s="19">
        <v>21611627.329999998</v>
      </c>
      <c r="F35" s="19">
        <v>18097867.41</v>
      </c>
    </row>
    <row r="36" spans="1:6" x14ac:dyDescent="0.25">
      <c r="A36" s="4" t="s">
        <v>46</v>
      </c>
      <c r="B36" s="5" t="s">
        <v>47</v>
      </c>
      <c r="C36" s="18">
        <v>30165680.789999999</v>
      </c>
      <c r="D36" s="18">
        <v>19851824.280000001</v>
      </c>
      <c r="E36" s="19">
        <v>36752213.899999999</v>
      </c>
      <c r="F36" s="19">
        <v>22747528.27</v>
      </c>
    </row>
    <row r="37" spans="1:6" s="10" customFormat="1" ht="14.25" x14ac:dyDescent="0.2">
      <c r="A37" s="11" t="s">
        <v>78</v>
      </c>
      <c r="B37" s="9" t="s">
        <v>91</v>
      </c>
      <c r="C37" s="20">
        <f>SUM(C38:C39)</f>
        <v>107632529.64000002</v>
      </c>
      <c r="D37" s="20">
        <f t="shared" ref="D37:F37" si="6">SUM(D38:D39)</f>
        <v>65601976.730000004</v>
      </c>
      <c r="E37" s="20">
        <f t="shared" si="6"/>
        <v>99979196.319999993</v>
      </c>
      <c r="F37" s="20">
        <f t="shared" si="6"/>
        <v>78577540.299999997</v>
      </c>
    </row>
    <row r="38" spans="1:6" x14ac:dyDescent="0.25">
      <c r="A38" s="4" t="s">
        <v>48</v>
      </c>
      <c r="B38" s="5" t="s">
        <v>49</v>
      </c>
      <c r="C38" s="18">
        <v>81622966.930000007</v>
      </c>
      <c r="D38" s="18">
        <v>46328391.210000001</v>
      </c>
      <c r="E38" s="19">
        <v>68726914.269999996</v>
      </c>
      <c r="F38" s="19">
        <v>54737378.240000002</v>
      </c>
    </row>
    <row r="39" spans="1:6" ht="22.5" x14ac:dyDescent="0.25">
      <c r="A39" s="4" t="s">
        <v>50</v>
      </c>
      <c r="B39" s="5" t="s">
        <v>51</v>
      </c>
      <c r="C39" s="18">
        <v>26009562.710000001</v>
      </c>
      <c r="D39" s="18">
        <v>19273585.52</v>
      </c>
      <c r="E39" s="19">
        <v>31252282.050000001</v>
      </c>
      <c r="F39" s="19">
        <v>23840162.059999999</v>
      </c>
    </row>
    <row r="40" spans="1:6" s="10" customFormat="1" ht="14.25" x14ac:dyDescent="0.2">
      <c r="A40" s="11" t="s">
        <v>79</v>
      </c>
      <c r="B40" s="9" t="s">
        <v>90</v>
      </c>
      <c r="C40" s="20">
        <f>SUM(C41)</f>
        <v>1529152.69</v>
      </c>
      <c r="D40" s="20">
        <f t="shared" ref="D40:F40" si="7">SUM(D41)</f>
        <v>1529152.47</v>
      </c>
      <c r="E40" s="20">
        <f t="shared" si="7"/>
        <v>169143.53</v>
      </c>
      <c r="F40" s="20">
        <f t="shared" si="7"/>
        <v>169143.53</v>
      </c>
    </row>
    <row r="41" spans="1:6" x14ac:dyDescent="0.25">
      <c r="A41" s="4" t="s">
        <v>52</v>
      </c>
      <c r="B41" s="5" t="s">
        <v>53</v>
      </c>
      <c r="C41" s="18">
        <v>1529152.69</v>
      </c>
      <c r="D41" s="18">
        <v>1529152.47</v>
      </c>
      <c r="E41" s="19">
        <v>169143.53</v>
      </c>
      <c r="F41" s="19">
        <v>169143.53</v>
      </c>
    </row>
    <row r="42" spans="1:6" s="10" customFormat="1" ht="14.25" x14ac:dyDescent="0.2">
      <c r="A42" s="11" t="s">
        <v>80</v>
      </c>
      <c r="B42" s="9" t="s">
        <v>89</v>
      </c>
      <c r="C42" s="20">
        <f>SUM(C43:C46)</f>
        <v>41014319.299999997</v>
      </c>
      <c r="D42" s="20">
        <f t="shared" ref="D42:F42" si="8">SUM(D43:D46)</f>
        <v>22507680.109999999</v>
      </c>
      <c r="E42" s="20">
        <f t="shared" si="8"/>
        <v>37642714.609999999</v>
      </c>
      <c r="F42" s="20">
        <f t="shared" si="8"/>
        <v>18523796.600000001</v>
      </c>
    </row>
    <row r="43" spans="1:6" x14ac:dyDescent="0.25">
      <c r="A43" s="4" t="s">
        <v>54</v>
      </c>
      <c r="B43" s="5" t="s">
        <v>55</v>
      </c>
      <c r="C43" s="18">
        <v>2379492</v>
      </c>
      <c r="D43" s="18">
        <v>2371481.83</v>
      </c>
      <c r="E43" s="19">
        <v>4230000</v>
      </c>
      <c r="F43" s="19">
        <v>3159268.24</v>
      </c>
    </row>
    <row r="44" spans="1:6" x14ac:dyDescent="0.25">
      <c r="A44" s="4" t="s">
        <v>56</v>
      </c>
      <c r="B44" s="5" t="s">
        <v>57</v>
      </c>
      <c r="C44" s="18">
        <v>27455053.710000001</v>
      </c>
      <c r="D44" s="18">
        <v>12344219.699999999</v>
      </c>
      <c r="E44" s="19">
        <v>28316648.609999999</v>
      </c>
      <c r="F44" s="19">
        <v>12882424.109999999</v>
      </c>
    </row>
    <row r="45" spans="1:6" x14ac:dyDescent="0.25">
      <c r="A45" s="4" t="s">
        <v>58</v>
      </c>
      <c r="B45" s="5" t="s">
        <v>59</v>
      </c>
      <c r="C45" s="18">
        <v>9835007.5899999999</v>
      </c>
      <c r="D45" s="18">
        <v>7249504.21</v>
      </c>
      <c r="E45" s="19">
        <v>3595666</v>
      </c>
      <c r="F45" s="19">
        <v>1748284.95</v>
      </c>
    </row>
    <row r="46" spans="1:6" ht="22.5" x14ac:dyDescent="0.25">
      <c r="A46" s="4" t="s">
        <v>60</v>
      </c>
      <c r="B46" s="5" t="s">
        <v>61</v>
      </c>
      <c r="C46" s="18">
        <v>1344766</v>
      </c>
      <c r="D46" s="18">
        <v>542474.37</v>
      </c>
      <c r="E46" s="19">
        <v>1500400</v>
      </c>
      <c r="F46" s="19">
        <v>733819.3</v>
      </c>
    </row>
    <row r="47" spans="1:6" s="10" customFormat="1" ht="14.25" x14ac:dyDescent="0.2">
      <c r="A47" s="11" t="s">
        <v>81</v>
      </c>
      <c r="B47" s="9" t="s">
        <v>88</v>
      </c>
      <c r="C47" s="20">
        <f>SUM(C48)</f>
        <v>9165100</v>
      </c>
      <c r="D47" s="20">
        <f t="shared" ref="D47:F47" si="9">SUM(D48)</f>
        <v>4781074.26</v>
      </c>
      <c r="E47" s="20">
        <f t="shared" si="9"/>
        <v>9387633.5</v>
      </c>
      <c r="F47" s="20">
        <f t="shared" si="9"/>
        <v>896500</v>
      </c>
    </row>
    <row r="48" spans="1:6" x14ac:dyDescent="0.25">
      <c r="A48" s="4" t="s">
        <v>62</v>
      </c>
      <c r="B48" s="5" t="s">
        <v>63</v>
      </c>
      <c r="C48" s="18">
        <v>9165100</v>
      </c>
      <c r="D48" s="18">
        <v>4781074.26</v>
      </c>
      <c r="E48" s="19">
        <v>9387633.5</v>
      </c>
      <c r="F48" s="19">
        <v>896500</v>
      </c>
    </row>
    <row r="49" spans="1:6" s="10" customFormat="1" ht="22.5" x14ac:dyDescent="0.2">
      <c r="A49" s="11" t="s">
        <v>82</v>
      </c>
      <c r="B49" s="9" t="s">
        <v>87</v>
      </c>
      <c r="C49" s="20">
        <f>C50</f>
        <v>50000</v>
      </c>
      <c r="D49" s="20">
        <f t="shared" ref="D49:F49" si="10">D50</f>
        <v>0</v>
      </c>
      <c r="E49" s="20">
        <f t="shared" si="10"/>
        <v>50000</v>
      </c>
      <c r="F49" s="20">
        <f t="shared" si="10"/>
        <v>2164.83</v>
      </c>
    </row>
    <row r="50" spans="1:6" ht="22.5" x14ac:dyDescent="0.25">
      <c r="A50" s="4" t="s">
        <v>64</v>
      </c>
      <c r="B50" s="5" t="s">
        <v>65</v>
      </c>
      <c r="C50" s="21">
        <v>50000</v>
      </c>
      <c r="D50" s="21">
        <v>0</v>
      </c>
      <c r="E50" s="18">
        <v>50000</v>
      </c>
      <c r="F50" s="18">
        <v>2164.83</v>
      </c>
    </row>
    <row r="51" spans="1:6" s="10" customFormat="1" ht="33.75" x14ac:dyDescent="0.2">
      <c r="A51" s="11" t="s">
        <v>83</v>
      </c>
      <c r="B51" s="9" t="s">
        <v>86</v>
      </c>
      <c r="C51" s="20">
        <f>SUM(C52:C53)</f>
        <v>126250874.56</v>
      </c>
      <c r="D51" s="20">
        <f t="shared" ref="D51:F51" si="11">SUM(D52:D53)</f>
        <v>79671863.629999995</v>
      </c>
      <c r="E51" s="20">
        <f t="shared" si="11"/>
        <v>124511958</v>
      </c>
      <c r="F51" s="20">
        <f t="shared" si="11"/>
        <v>86204538.120000005</v>
      </c>
    </row>
    <row r="52" spans="1:6" ht="33.75" x14ac:dyDescent="0.25">
      <c r="A52" s="4" t="s">
        <v>66</v>
      </c>
      <c r="B52" s="5" t="s">
        <v>67</v>
      </c>
      <c r="C52" s="18">
        <v>33683910</v>
      </c>
      <c r="D52" s="18">
        <v>30219310</v>
      </c>
      <c r="E52" s="19">
        <v>32556200</v>
      </c>
      <c r="F52" s="19">
        <v>29842400</v>
      </c>
    </row>
    <row r="53" spans="1:6" ht="22.5" x14ac:dyDescent="0.25">
      <c r="A53" s="4" t="s">
        <v>68</v>
      </c>
      <c r="B53" s="5" t="s">
        <v>69</v>
      </c>
      <c r="C53" s="18">
        <v>92566964.560000002</v>
      </c>
      <c r="D53" s="18">
        <v>49452553.630000003</v>
      </c>
      <c r="E53" s="19">
        <v>91955758</v>
      </c>
      <c r="F53" s="19">
        <v>56362138.119999997</v>
      </c>
    </row>
    <row r="54" spans="1:6" x14ac:dyDescent="0.25">
      <c r="A54" s="6"/>
      <c r="B54" s="7" t="s">
        <v>85</v>
      </c>
      <c r="C54" s="8">
        <f>C51+C49+C47+C42+C40+C37+C31+C29+C24+C19+C16+C14+C5</f>
        <v>923856781.87</v>
      </c>
      <c r="D54" s="8">
        <f>D51+D49+D47+D42+D40+D37+D31+D29+D24+D19+D16+D14+D5</f>
        <v>623415325.17999995</v>
      </c>
      <c r="E54" s="8">
        <f>E51+E49+E47+E42+E40+E37+E31+E29+E24+E19+E16+E14+E5</f>
        <v>943009883.36000001</v>
      </c>
      <c r="F54" s="8">
        <f>F51+F49+F47+F42+F40+F37+F31+F29+F24+F19+F16+F14+F5</f>
        <v>673665899.22000003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М. Киреева</dc:creator>
  <cp:lastModifiedBy>Оксана А. Слугина</cp:lastModifiedBy>
  <dcterms:created xsi:type="dcterms:W3CDTF">2023-03-13T09:19:36Z</dcterms:created>
  <dcterms:modified xsi:type="dcterms:W3CDTF">2024-10-09T09:16:17Z</dcterms:modified>
</cp:coreProperties>
</file>