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M:\ФУ\ОТКРЫТОСТЬ БЮДЖЕТНЫХ ДАННЫХ\Ежеквартальные отчеты\2024 год\01.07.2024\"/>
    </mc:Choice>
  </mc:AlternateContent>
  <xr:revisionPtr revIDLastSave="0" documentId="13_ncr:1_{CF45EF0B-CC38-4E65-B34B-7937D5E711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1.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  <c r="C31" i="1"/>
  <c r="E51" i="1" l="1"/>
  <c r="F51" i="1"/>
  <c r="E49" i="1"/>
  <c r="F49" i="1"/>
  <c r="E47" i="1"/>
  <c r="F47" i="1"/>
  <c r="E42" i="1"/>
  <c r="F42" i="1"/>
  <c r="E40" i="1"/>
  <c r="F40" i="1"/>
  <c r="E37" i="1"/>
  <c r="F37" i="1"/>
  <c r="E31" i="1"/>
  <c r="F31" i="1"/>
  <c r="E29" i="1"/>
  <c r="F29" i="1"/>
  <c r="E24" i="1"/>
  <c r="F24" i="1"/>
  <c r="E19" i="1"/>
  <c r="F19" i="1"/>
  <c r="E16" i="1"/>
  <c r="F16" i="1"/>
  <c r="E14" i="1"/>
  <c r="F14" i="1"/>
  <c r="E5" i="1"/>
  <c r="F5" i="1"/>
  <c r="D51" i="1"/>
  <c r="C51" i="1"/>
  <c r="D49" i="1"/>
  <c r="C49" i="1"/>
  <c r="D47" i="1"/>
  <c r="C47" i="1"/>
  <c r="D42" i="1"/>
  <c r="C42" i="1"/>
  <c r="D40" i="1"/>
  <c r="C40" i="1"/>
  <c r="D37" i="1"/>
  <c r="C37" i="1"/>
  <c r="D31" i="1"/>
  <c r="D29" i="1"/>
  <c r="D24" i="1"/>
  <c r="C24" i="1"/>
  <c r="D19" i="1"/>
  <c r="C19" i="1"/>
  <c r="D16" i="1"/>
  <c r="C16" i="1"/>
  <c r="D14" i="1"/>
  <c r="C14" i="1"/>
  <c r="D5" i="1"/>
  <c r="C5" i="1"/>
  <c r="E54" i="1" l="1"/>
  <c r="F54" i="1"/>
  <c r="D54" i="1"/>
  <c r="C54" i="1"/>
  <c r="XFD5" i="1"/>
</calcChain>
</file>

<file path=xl/sharedStrings.xml><?xml version="1.0" encoding="utf-8"?>
<sst xmlns="http://schemas.openxmlformats.org/spreadsheetml/2006/main" count="107" uniqueCount="107">
  <si>
    <t>КФСР</t>
  </si>
  <si>
    <t>Наименование КФСР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</si>
  <si>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</si>
  <si>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</si>
  <si>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</si>
  <si>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</si>
  <si>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</si>
  <si>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</si>
  <si>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</si>
  <si>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</si>
  <si>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</si>
  <si>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</si>
  <si>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</si>
  <si>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</si>
  <si>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</si>
  <si>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</si>
  <si>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</si>
  <si>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</si>
  <si>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</si>
  <si>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</si>
  <si>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</si>
  <si>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</si>
  <si>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</si>
  <si>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</si>
  <si>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</si>
  <si>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</si>
  <si>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</si>
  <si>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</si>
  <si>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</si>
  <si>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</si>
  <si>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</si>
  <si>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</si>
  <si>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</si>
  <si>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</si>
  <si>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</si>
  <si>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</si>
  <si>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</si>
  <si>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</si>
  <si>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</si>
  <si>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</si>
  <si>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</si>
  <si>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</si>
  <si>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</si>
  <si>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</si>
  <si>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</si>
  <si>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</si>
  <si>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</si>
  <si>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</si>
  <si>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</si>
  <si>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</si>
  <si>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</si>
  <si>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</si>
  <si>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</si>
  <si>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</si>
  <si>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</si>
  <si>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</si>
  <si>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</si>
  <si>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</si>
  <si>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</si>
  <si>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</si>
  <si>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</si>
  <si>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</si>
  <si>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1102</t>
  </si>
  <si>
    <t>Массовый спорт</t>
  </si>
  <si>
    <t>1301</t>
  </si>
  <si>
    <t>Обслуживание государственного (муниципального) внутреннего долга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</si>
  <si>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</si>
  <si>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</si>
  <si>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</si>
  <si>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</si>
  <si>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0503</t>
  </si>
  <si>
    <t>Благоуствройство</t>
  </si>
  <si>
    <t>ВСЕГО РАСХОДОВ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</si>
  <si>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</si>
  <si>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долга</t>
  </si>
  <si>
    <t>Физическая культура и спорт</t>
  </si>
  <si>
    <t>Социальная политика</t>
  </si>
  <si>
    <t>Здравоохранение</t>
  </si>
  <si>
    <t>Культура и кинематоргафия</t>
  </si>
  <si>
    <t>Образование</t>
  </si>
  <si>
    <t>Охрана окружающей среды</t>
  </si>
  <si>
    <t xml:space="preserve">Жилищно-коммунальное хозяйство </t>
  </si>
  <si>
    <t>Национальная экономика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</si>
  <si>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</si>
  <si>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</si>
  <si>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</si>
  <si>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руб.</t>
  </si>
  <si>
    <t xml:space="preserve">Сведения об исполнении местного бюджета в разрезе разделов и подразделов классификации расходов бюджета </t>
  </si>
  <si>
    <t>План на 2023 год</t>
  </si>
  <si>
    <t>План на 2024 год</t>
  </si>
  <si>
    <t>0107</t>
  </si>
  <si>
    <t>Обеспечение проведения выборов и референдумов</t>
  </si>
  <si>
    <t>на 01 июля 2023-2024 г.г.</t>
  </si>
  <si>
    <t>Расход на 01.07.2023 года</t>
  </si>
  <si>
    <t>Расход на 01.07.2024 года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</si>
  <si>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</si>
  <si>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</si>
  <si>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</si>
  <si>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</si>
  <si>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</si>
  <si>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</si>
  <si>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</si>
  <si>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</si>
  <si>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</si>
  <si>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</si>
  <si>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1300</t>
  </si>
  <si>
    <t>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</si>
</sst>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</font>
    <font>
      <sz val="8"/>
      <name val="Arial Cy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1">
    <xf numFmtId="0" fontId="0" fillId="0" borderId="0"/>
    <xf numFmtId="43" fontId="8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/>
    </xf>
    <xf numFmtId="4" fontId="5" fillId="2" borderId="4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left" vertical="center" wrapText="1"/>
    </xf>
    <xf numFmtId="0" fontId="7" fillId="0" borderId="0" xfId="0" applyFont="1"/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43" fontId="3" fillId="2" borderId="5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left" vertical="center" wrapText="1"/>
    </xf>
    <xf numFmtId="43" fontId="7" fillId="0" borderId="0" xfId="1" applyFont="1"/>
    <xf numFmtId="43" fontId="3" fillId="2" borderId="0" xfId="1" applyFont="1" applyFill="1" applyBorder="1" applyAlignment="1">
      <alignment horizontal="center" vertical="center" wrapText="1"/>
    </xf>
    <xf numFmtId="4" fontId="4" fillId="0" borderId="2" xfId="20" applyNumberFormat="1" applyFont="1" applyBorder="1" applyAlignment="1" applyProtection="1">
      <alignment horizontal="righ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21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Обычный" xfId="0" builtinId="0"/>
    <cellStyle name="Обычный_01.04" xfId="20" xr:uid="{00000000-0005-0000-0000-000013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4"/>
  <sheetViews>
    <sheetView tabSelected="1" workbookViewId="0">
      <selection activeCell="C38" sqref="C38"/>
    </sheetView>
  </sheetViews>
  <sheetFormatPr defaultRowHeight="15" x14ac:dyDescent="0.25"/>
  <cols>
    <col min="1" max="1" width="7.5703125" style="2" customWidth="1"/>
    <col min="2" max="2" width="35" style="2" customWidth="1"/>
    <col min="3" max="4" width="15.42578125" style="2" customWidth="1"/>
    <col min="5" max="6" width="14.5703125" style="2" customWidth="1"/>
    <col min="7" max="16384" width="9.140625" style="2"/>
  </cols>
  <sheetData>
    <row r="1" spans="1:14 16384:16384" ht="31.5" customHeight="1" x14ac:dyDescent="0.25">
      <c r="A1" s="20" t="s">
        <v>87</v>
      </c>
      <c r="B1" s="20"/>
      <c r="C1" s="20"/>
      <c r="D1" s="20"/>
      <c r="E1" s="20"/>
      <c r="F1" s="20"/>
    </row>
    <row r="2" spans="1:14 16384:16384" ht="26.25" customHeight="1" x14ac:dyDescent="0.25">
      <c r="A2" s="20" t="s">
        <v>92</v>
      </c>
      <c r="B2" s="20"/>
      <c r="C2" s="20"/>
      <c r="D2" s="20"/>
      <c r="E2" s="20"/>
      <c r="F2" s="20"/>
    </row>
    <row r="3" spans="1:14 16384:16384" ht="15.75" x14ac:dyDescent="0.25">
      <c r="A3" s="1"/>
      <c r="B3" s="1"/>
      <c r="C3" s="1"/>
      <c r="D3" s="1"/>
      <c r="E3" s="1"/>
      <c r="F3" s="13" t="s">
        <v>86</v>
      </c>
    </row>
    <row r="4" spans="1:14 16384:16384" ht="21" x14ac:dyDescent="0.25">
      <c r="A4" s="3" t="s">
        <v>0</v>
      </c>
      <c r="B4" s="3" t="s">
        <v>1</v>
      </c>
      <c r="C4" s="3" t="s">
        <v>88</v>
      </c>
      <c r="D4" s="3" t="s">
        <v>93</v>
      </c>
      <c r="E4" s="3" t="s">
        <v>89</v>
      </c>
      <c r="F4" s="3" t="s">
        <v>94</v>
      </c>
    </row>
    <row r="5" spans="1:14 16384:16384" s="16" customFormat="1" ht="14.25" x14ac:dyDescent="0.2">
      <c r="A5" s="14">
        <v>100</v>
      </c>
      <c r="B5" s="15" t="s">
        <v>85</v>
      </c>
      <c r="C5" s="14">
        <f>SUM(C6:C13)</f>
        <v>62327457.900000006</v>
      </c>
      <c r="D5" s="14">
        <f>SUM(D6:D13)</f>
        <v>33255919.319999997</v>
      </c>
      <c r="E5" s="14">
        <f t="shared" ref="E5:F5" si="0">SUM(E6:E13)</f>
        <v>72232008.169999987</v>
      </c>
      <c r="F5" s="14">
        <f t="shared" si="0"/>
        <v>37032162.409999996</v>
      </c>
      <c r="XFD5" s="17">
        <f>SUM(XFD6:XFD13)</f>
        <v>0</v>
      </c>
    </row>
    <row r="6" spans="1:14 16384:16384" ht="33.75" x14ac:dyDescent="0.25">
      <c r="A6" s="4" t="s">
        <v>2</v>
      </c>
      <c r="B6" s="5" t="s">
        <v>3</v>
      </c>
      <c r="C6" s="18">
        <v>2125476.0099999998</v>
      </c>
      <c r="D6" s="18">
        <v>1048726.25</v>
      </c>
      <c r="E6" s="18">
        <v>2246627.87</v>
      </c>
      <c r="F6" s="18">
        <v>1068726.8500000001</v>
      </c>
    </row>
    <row r="7" spans="1:14 16384:16384" ht="45" x14ac:dyDescent="0.25">
      <c r="A7" s="4" t="s">
        <v>4</v>
      </c>
      <c r="B7" s="5" t="s">
        <v>5</v>
      </c>
      <c r="C7" s="18">
        <v>3064826.07</v>
      </c>
      <c r="D7" s="18">
        <v>1490859.58</v>
      </c>
      <c r="E7" s="18">
        <v>3501814.97</v>
      </c>
      <c r="F7" s="18">
        <v>1614699.59</v>
      </c>
      <c r="N7" s="1"/>
    </row>
    <row r="8" spans="1:14 16384:16384" ht="45" x14ac:dyDescent="0.25">
      <c r="A8" s="4" t="s">
        <v>6</v>
      </c>
      <c r="B8" s="5" t="s">
        <v>7</v>
      </c>
      <c r="C8" s="18">
        <v>44763965.240000002</v>
      </c>
      <c r="D8" s="18">
        <v>24567114.43</v>
      </c>
      <c r="E8" s="18">
        <v>53615288.399999999</v>
      </c>
      <c r="F8" s="18">
        <v>27867647.5</v>
      </c>
      <c r="N8" s="1"/>
    </row>
    <row r="9" spans="1:14 16384:16384" x14ac:dyDescent="0.25">
      <c r="A9" s="4" t="s">
        <v>8</v>
      </c>
      <c r="B9" s="5" t="s">
        <v>9</v>
      </c>
      <c r="C9" s="18">
        <v>1200</v>
      </c>
      <c r="D9" s="18">
        <v>0</v>
      </c>
      <c r="E9" s="18">
        <v>13000</v>
      </c>
      <c r="F9" s="18">
        <v>0</v>
      </c>
    </row>
    <row r="10" spans="1:14 16384:16384" ht="33.75" x14ac:dyDescent="0.25">
      <c r="A10" s="4" t="s">
        <v>10</v>
      </c>
      <c r="B10" s="5" t="s">
        <v>11</v>
      </c>
      <c r="C10" s="18">
        <v>9674951.3800000008</v>
      </c>
      <c r="D10" s="18">
        <v>4466683.41</v>
      </c>
      <c r="E10" s="18">
        <v>10402627.720000001</v>
      </c>
      <c r="F10" s="18">
        <v>5220884.46</v>
      </c>
    </row>
    <row r="11" spans="1:14 16384:16384" ht="22.5" x14ac:dyDescent="0.25">
      <c r="A11" s="4" t="s">
        <v>90</v>
      </c>
      <c r="B11" s="5" t="s">
        <v>91</v>
      </c>
      <c r="C11" s="18">
        <v>0</v>
      </c>
      <c r="D11" s="18">
        <v>0</v>
      </c>
      <c r="E11" s="18">
        <v>500000</v>
      </c>
      <c r="F11" s="18">
        <v>0</v>
      </c>
    </row>
    <row r="12" spans="1:14 16384:16384" x14ac:dyDescent="0.25">
      <c r="A12" s="4" t="s">
        <v>12</v>
      </c>
      <c r="B12" s="5" t="s">
        <v>13</v>
      </c>
      <c r="C12" s="18">
        <v>100000</v>
      </c>
      <c r="D12" s="18">
        <v>0</v>
      </c>
      <c r="E12" s="18">
        <v>100000</v>
      </c>
      <c r="F12" s="18">
        <v>0</v>
      </c>
    </row>
    <row r="13" spans="1:14 16384:16384" x14ac:dyDescent="0.25">
      <c r="A13" s="4" t="s">
        <v>14</v>
      </c>
      <c r="B13" s="5" t="s">
        <v>15</v>
      </c>
      <c r="C13" s="18">
        <v>2597039.2000000002</v>
      </c>
      <c r="D13" s="18">
        <v>1682535.65</v>
      </c>
      <c r="E13" s="18">
        <v>1852649.21</v>
      </c>
      <c r="F13" s="18">
        <v>1260204.01</v>
      </c>
    </row>
    <row r="14" spans="1:14 16384:16384" s="10" customFormat="1" ht="14.25" x14ac:dyDescent="0.2">
      <c r="A14" s="11" t="s">
        <v>95</v>
      </c>
      <c r="B14" s="9" t="s">
        <v>84</v>
      </c>
      <c r="C14" s="12">
        <f>C15</f>
        <v>1670200</v>
      </c>
      <c r="D14" s="12">
        <f>D15</f>
        <v>835318</v>
      </c>
      <c r="E14" s="12">
        <f t="shared" ref="E14:F14" si="1">E15</f>
        <v>1983500</v>
      </c>
      <c r="F14" s="12">
        <f t="shared" si="1"/>
        <v>1047878</v>
      </c>
    </row>
    <row r="15" spans="1:14 16384:16384" x14ac:dyDescent="0.25">
      <c r="A15" s="4" t="s">
        <v>16</v>
      </c>
      <c r="B15" s="5" t="s">
        <v>17</v>
      </c>
      <c r="C15" s="18">
        <v>1670200</v>
      </c>
      <c r="D15" s="18">
        <v>835318</v>
      </c>
      <c r="E15" s="18">
        <v>1983500</v>
      </c>
      <c r="F15" s="18">
        <v>1047878</v>
      </c>
    </row>
    <row r="16" spans="1:14 16384:16384" s="10" customFormat="1" ht="22.5" x14ac:dyDescent="0.2">
      <c r="A16" s="11" t="s">
        <v>96</v>
      </c>
      <c r="B16" s="9" t="s">
        <v>83</v>
      </c>
      <c r="C16" s="12">
        <f>SUM(C17:C18)</f>
        <v>7416329.5199999996</v>
      </c>
      <c r="D16" s="12">
        <f>SUM(D17:D18)</f>
        <v>5428363.1900000004</v>
      </c>
      <c r="E16" s="12">
        <f>SUM(E17:E18)</f>
        <v>7347887.3399999999</v>
      </c>
      <c r="F16" s="12">
        <f>SUM(F17:F18)</f>
        <v>5695138.7699999996</v>
      </c>
    </row>
    <row r="17" spans="1:6" ht="45" x14ac:dyDescent="0.25">
      <c r="A17" s="4" t="s">
        <v>18</v>
      </c>
      <c r="B17" s="5" t="s">
        <v>19</v>
      </c>
      <c r="C17" s="18">
        <v>7294329.5199999996</v>
      </c>
      <c r="D17" s="18">
        <v>5413363.1900000004</v>
      </c>
      <c r="E17" s="18">
        <v>7206487.3399999999</v>
      </c>
      <c r="F17" s="18">
        <v>5676638.7699999996</v>
      </c>
    </row>
    <row r="18" spans="1:6" ht="33.75" x14ac:dyDescent="0.25">
      <c r="A18" s="4" t="s">
        <v>20</v>
      </c>
      <c r="B18" s="5" t="s">
        <v>21</v>
      </c>
      <c r="C18" s="18">
        <v>122000</v>
      </c>
      <c r="D18" s="18">
        <v>15000</v>
      </c>
      <c r="E18" s="18">
        <v>141400</v>
      </c>
      <c r="F18" s="18">
        <v>18500</v>
      </c>
    </row>
    <row r="19" spans="1:6" s="10" customFormat="1" ht="14.25" x14ac:dyDescent="0.2">
      <c r="A19" s="11" t="s">
        <v>97</v>
      </c>
      <c r="B19" s="9" t="s">
        <v>82</v>
      </c>
      <c r="C19" s="12">
        <f t="shared" ref="C19:F19" si="2">SUM(C20:C23)</f>
        <v>17714814.649999999</v>
      </c>
      <c r="D19" s="12">
        <f t="shared" si="2"/>
        <v>9893553.1199999992</v>
      </c>
      <c r="E19" s="12">
        <f t="shared" si="2"/>
        <v>20899992.27</v>
      </c>
      <c r="F19" s="12">
        <f t="shared" si="2"/>
        <v>9080723.1300000008</v>
      </c>
    </row>
    <row r="20" spans="1:6" x14ac:dyDescent="0.25">
      <c r="A20" s="4" t="s">
        <v>22</v>
      </c>
      <c r="B20" s="5" t="s">
        <v>23</v>
      </c>
      <c r="C20" s="18">
        <v>1811688</v>
      </c>
      <c r="D20" s="18">
        <v>751719.21</v>
      </c>
      <c r="E20" s="18">
        <v>2020000</v>
      </c>
      <c r="F20" s="18">
        <v>874179.04</v>
      </c>
    </row>
    <row r="21" spans="1:6" x14ac:dyDescent="0.25">
      <c r="A21" s="4" t="s">
        <v>24</v>
      </c>
      <c r="B21" s="5" t="s">
        <v>25</v>
      </c>
      <c r="C21" s="18">
        <v>4571796.04</v>
      </c>
      <c r="D21" s="18">
        <v>3045024.67</v>
      </c>
      <c r="E21" s="18">
        <v>6637837.0199999996</v>
      </c>
      <c r="F21" s="18">
        <v>2594451.65</v>
      </c>
    </row>
    <row r="22" spans="1:6" x14ac:dyDescent="0.25">
      <c r="A22" s="4" t="s">
        <v>26</v>
      </c>
      <c r="B22" s="5" t="s">
        <v>27</v>
      </c>
      <c r="C22" s="18">
        <v>1680456.64</v>
      </c>
      <c r="D22" s="18">
        <v>1463756.64</v>
      </c>
      <c r="E22" s="18">
        <v>0</v>
      </c>
      <c r="F22" s="18">
        <v>0</v>
      </c>
    </row>
    <row r="23" spans="1:6" ht="22.5" x14ac:dyDescent="0.25">
      <c r="A23" s="4" t="s">
        <v>28</v>
      </c>
      <c r="B23" s="5" t="s">
        <v>29</v>
      </c>
      <c r="C23" s="18">
        <v>9650873.9700000007</v>
      </c>
      <c r="D23" s="18">
        <v>4633052.5999999996</v>
      </c>
      <c r="E23" s="18">
        <v>12242155.25</v>
      </c>
      <c r="F23" s="18">
        <v>5612092.4400000004</v>
      </c>
    </row>
    <row r="24" spans="1:6" s="10" customFormat="1" ht="14.25" x14ac:dyDescent="0.2">
      <c r="A24" s="11" t="s">
        <v>98</v>
      </c>
      <c r="B24" s="9" t="s">
        <v>81</v>
      </c>
      <c r="C24" s="12">
        <f t="shared" ref="C24:F24" si="3">SUM(C25:C28)</f>
        <v>19608497.460000001</v>
      </c>
      <c r="D24" s="12">
        <f t="shared" si="3"/>
        <v>4735644.6999999993</v>
      </c>
      <c r="E24" s="12">
        <f t="shared" si="3"/>
        <v>16623815.100000001</v>
      </c>
      <c r="F24" s="12">
        <f t="shared" si="3"/>
        <v>3162498.9899999998</v>
      </c>
    </row>
    <row r="25" spans="1:6" x14ac:dyDescent="0.25">
      <c r="A25" s="4" t="s">
        <v>30</v>
      </c>
      <c r="B25" s="5" t="s">
        <v>31</v>
      </c>
      <c r="C25" s="18">
        <v>888325.7</v>
      </c>
      <c r="D25" s="18">
        <v>332714.52</v>
      </c>
      <c r="E25" s="18">
        <v>879196.49</v>
      </c>
      <c r="F25" s="18">
        <v>159736.13</v>
      </c>
    </row>
    <row r="26" spans="1:6" x14ac:dyDescent="0.25">
      <c r="A26" s="4" t="s">
        <v>32</v>
      </c>
      <c r="B26" s="5" t="s">
        <v>33</v>
      </c>
      <c r="C26" s="18">
        <v>7147698.46</v>
      </c>
      <c r="D26" s="18">
        <v>3842497.78</v>
      </c>
      <c r="E26" s="18">
        <v>4305208.6100000003</v>
      </c>
      <c r="F26" s="18">
        <v>2352762.86</v>
      </c>
    </row>
    <row r="27" spans="1:6" x14ac:dyDescent="0.25">
      <c r="A27" s="4" t="s">
        <v>70</v>
      </c>
      <c r="B27" s="5" t="s">
        <v>71</v>
      </c>
      <c r="C27" s="18">
        <v>727011.3</v>
      </c>
      <c r="D27" s="18">
        <v>477011.3</v>
      </c>
      <c r="E27" s="18">
        <v>10399410</v>
      </c>
      <c r="F27" s="18">
        <v>650000</v>
      </c>
    </row>
    <row r="28" spans="1:6" ht="22.5" x14ac:dyDescent="0.25">
      <c r="A28" s="4" t="s">
        <v>34</v>
      </c>
      <c r="B28" s="5" t="s">
        <v>35</v>
      </c>
      <c r="C28" s="18">
        <v>10845462</v>
      </c>
      <c r="D28" s="18">
        <v>83421.100000000006</v>
      </c>
      <c r="E28" s="18">
        <v>1040000</v>
      </c>
      <c r="F28" s="18">
        <v>0</v>
      </c>
    </row>
    <row r="29" spans="1:6" s="10" customFormat="1" ht="14.25" x14ac:dyDescent="0.2">
      <c r="A29" s="11" t="s">
        <v>99</v>
      </c>
      <c r="B29" s="9" t="s">
        <v>80</v>
      </c>
      <c r="C29" s="12">
        <f>SUM(C30:C30)</f>
        <v>1500125</v>
      </c>
      <c r="D29" s="12">
        <f t="shared" ref="D29:F29" si="4">SUM(D30)</f>
        <v>424280.25</v>
      </c>
      <c r="E29" s="12">
        <f t="shared" si="4"/>
        <v>1574800</v>
      </c>
      <c r="F29" s="12">
        <f t="shared" si="4"/>
        <v>353197.28</v>
      </c>
    </row>
    <row r="30" spans="1:6" ht="22.5" x14ac:dyDescent="0.25">
      <c r="A30" s="4" t="s">
        <v>36</v>
      </c>
      <c r="B30" s="5" t="s">
        <v>37</v>
      </c>
      <c r="C30" s="18">
        <v>1500125</v>
      </c>
      <c r="D30" s="18">
        <v>424280.25</v>
      </c>
      <c r="E30" s="18">
        <v>1574800</v>
      </c>
      <c r="F30" s="18">
        <v>353197.28</v>
      </c>
    </row>
    <row r="31" spans="1:6" s="10" customFormat="1" ht="14.25" x14ac:dyDescent="0.2">
      <c r="A31" s="11" t="s">
        <v>100</v>
      </c>
      <c r="B31" s="9" t="s">
        <v>79</v>
      </c>
      <c r="C31" s="12">
        <f t="shared" ref="C31:F31" si="5">SUM(C32:C36)</f>
        <v>518746609.58999997</v>
      </c>
      <c r="D31" s="12">
        <f t="shared" si="5"/>
        <v>265366234.92000002</v>
      </c>
      <c r="E31" s="12">
        <f t="shared" si="5"/>
        <v>520763995.07000005</v>
      </c>
      <c r="F31" s="12">
        <f t="shared" si="5"/>
        <v>293446111.85999995</v>
      </c>
    </row>
    <row r="32" spans="1:6" x14ac:dyDescent="0.25">
      <c r="A32" s="4" t="s">
        <v>38</v>
      </c>
      <c r="B32" s="5" t="s">
        <v>39</v>
      </c>
      <c r="C32" s="18">
        <v>97235359.390000001</v>
      </c>
      <c r="D32" s="18">
        <v>44495196.310000002</v>
      </c>
      <c r="E32" s="18">
        <v>103369398.23</v>
      </c>
      <c r="F32" s="18">
        <v>49912460.810000002</v>
      </c>
    </row>
    <row r="33" spans="1:6" x14ac:dyDescent="0.25">
      <c r="A33" s="4" t="s">
        <v>40</v>
      </c>
      <c r="B33" s="5" t="s">
        <v>41</v>
      </c>
      <c r="C33" s="18">
        <v>337349260.01999998</v>
      </c>
      <c r="D33" s="18">
        <v>179615386.13999999</v>
      </c>
      <c r="E33" s="18">
        <v>321587828.06</v>
      </c>
      <c r="F33" s="18">
        <v>194591998.69</v>
      </c>
    </row>
    <row r="34" spans="1:6" x14ac:dyDescent="0.25">
      <c r="A34" s="4" t="s">
        <v>42</v>
      </c>
      <c r="B34" s="5" t="s">
        <v>43</v>
      </c>
      <c r="C34" s="18">
        <v>34092788.5</v>
      </c>
      <c r="D34" s="18">
        <v>18794628.859999999</v>
      </c>
      <c r="E34" s="18">
        <v>38818154.869999997</v>
      </c>
      <c r="F34" s="18">
        <v>23618887.789999999</v>
      </c>
    </row>
    <row r="35" spans="1:6" x14ac:dyDescent="0.25">
      <c r="A35" s="4" t="s">
        <v>44</v>
      </c>
      <c r="B35" s="5" t="s">
        <v>45</v>
      </c>
      <c r="C35" s="18">
        <v>20761185.32</v>
      </c>
      <c r="D35" s="18">
        <v>9640746.5</v>
      </c>
      <c r="E35" s="18">
        <v>21586368.629999999</v>
      </c>
      <c r="F35" s="18">
        <v>10520945.619999999</v>
      </c>
    </row>
    <row r="36" spans="1:6" x14ac:dyDescent="0.25">
      <c r="A36" s="4" t="s">
        <v>46</v>
      </c>
      <c r="B36" s="5" t="s">
        <v>47</v>
      </c>
      <c r="C36" s="18">
        <v>29308016.359999999</v>
      </c>
      <c r="D36" s="18">
        <v>12820277.109999999</v>
      </c>
      <c r="E36" s="18">
        <v>35402245.280000001</v>
      </c>
      <c r="F36" s="18">
        <v>14801818.949999999</v>
      </c>
    </row>
    <row r="37" spans="1:6" s="10" customFormat="1" ht="14.25" x14ac:dyDescent="0.2">
      <c r="A37" s="11" t="s">
        <v>101</v>
      </c>
      <c r="B37" s="9" t="s">
        <v>78</v>
      </c>
      <c r="C37" s="12">
        <f t="shared" ref="C37:F37" si="6">SUM(C38:C39)</f>
        <v>108691653.53</v>
      </c>
      <c r="D37" s="12">
        <f t="shared" si="6"/>
        <v>42146120.719999999</v>
      </c>
      <c r="E37" s="12">
        <f t="shared" si="6"/>
        <v>101814512.27</v>
      </c>
      <c r="F37" s="12">
        <f t="shared" si="6"/>
        <v>57273430.099999994</v>
      </c>
    </row>
    <row r="38" spans="1:6" x14ac:dyDescent="0.25">
      <c r="A38" s="4" t="s">
        <v>48</v>
      </c>
      <c r="B38" s="5" t="s">
        <v>49</v>
      </c>
      <c r="C38" s="18">
        <v>82638154.519999996</v>
      </c>
      <c r="D38" s="18">
        <v>27886980.309999999</v>
      </c>
      <c r="E38" s="18">
        <v>69588334.349999994</v>
      </c>
      <c r="F38" s="18">
        <v>39107099.299999997</v>
      </c>
    </row>
    <row r="39" spans="1:6" ht="22.5" x14ac:dyDescent="0.25">
      <c r="A39" s="4" t="s">
        <v>50</v>
      </c>
      <c r="B39" s="5" t="s">
        <v>51</v>
      </c>
      <c r="C39" s="18">
        <v>26053499.010000002</v>
      </c>
      <c r="D39" s="18">
        <v>14259140.41</v>
      </c>
      <c r="E39" s="18">
        <v>32226177.920000002</v>
      </c>
      <c r="F39" s="18">
        <v>18166330.800000001</v>
      </c>
    </row>
    <row r="40" spans="1:6" s="10" customFormat="1" ht="14.25" x14ac:dyDescent="0.2">
      <c r="A40" s="11" t="s">
        <v>102</v>
      </c>
      <c r="B40" s="9" t="s">
        <v>77</v>
      </c>
      <c r="C40" s="12">
        <f t="shared" ref="C40:F40" si="7">C41</f>
        <v>2184152.69</v>
      </c>
      <c r="D40" s="12">
        <f t="shared" si="7"/>
        <v>0</v>
      </c>
      <c r="E40" s="12">
        <f t="shared" si="7"/>
        <v>169143.53</v>
      </c>
      <c r="F40" s="12">
        <f t="shared" si="7"/>
        <v>15000</v>
      </c>
    </row>
    <row r="41" spans="1:6" x14ac:dyDescent="0.25">
      <c r="A41" s="4" t="s">
        <v>52</v>
      </c>
      <c r="B41" s="5" t="s">
        <v>53</v>
      </c>
      <c r="C41" s="18">
        <v>2184152.69</v>
      </c>
      <c r="D41" s="18">
        <v>0</v>
      </c>
      <c r="E41" s="18">
        <v>169143.53</v>
      </c>
      <c r="F41" s="18">
        <v>15000</v>
      </c>
    </row>
    <row r="42" spans="1:6" s="10" customFormat="1" ht="14.25" x14ac:dyDescent="0.2">
      <c r="A42" s="11" t="s">
        <v>103</v>
      </c>
      <c r="B42" s="9" t="s">
        <v>76</v>
      </c>
      <c r="C42" s="12">
        <f t="shared" ref="C42:F42" si="8">SUM(C43:C46)</f>
        <v>39177446.519999996</v>
      </c>
      <c r="D42" s="12">
        <f t="shared" si="8"/>
        <v>18103500.959999997</v>
      </c>
      <c r="E42" s="12">
        <f t="shared" si="8"/>
        <v>36552969.659999996</v>
      </c>
      <c r="F42" s="12">
        <f t="shared" si="8"/>
        <v>14834006.629999999</v>
      </c>
    </row>
    <row r="43" spans="1:6" x14ac:dyDescent="0.25">
      <c r="A43" s="4" t="s">
        <v>54</v>
      </c>
      <c r="B43" s="5" t="s">
        <v>55</v>
      </c>
      <c r="C43" s="18">
        <v>2379492</v>
      </c>
      <c r="D43" s="18">
        <v>1433314.35</v>
      </c>
      <c r="E43" s="18">
        <v>4230000</v>
      </c>
      <c r="F43" s="18">
        <v>2151567.52</v>
      </c>
    </row>
    <row r="44" spans="1:6" x14ac:dyDescent="0.25">
      <c r="A44" s="4" t="s">
        <v>56</v>
      </c>
      <c r="B44" s="5" t="s">
        <v>57</v>
      </c>
      <c r="C44" s="18">
        <v>26970988.52</v>
      </c>
      <c r="D44" s="18">
        <v>9157670.1899999995</v>
      </c>
      <c r="E44" s="18">
        <v>28266648.609999999</v>
      </c>
      <c r="F44" s="18">
        <v>10525085.220000001</v>
      </c>
    </row>
    <row r="45" spans="1:6" x14ac:dyDescent="0.25">
      <c r="A45" s="4" t="s">
        <v>58</v>
      </c>
      <c r="B45" s="5" t="s">
        <v>59</v>
      </c>
      <c r="C45" s="18">
        <v>8482200</v>
      </c>
      <c r="D45" s="18">
        <v>7203365.2599999998</v>
      </c>
      <c r="E45" s="18">
        <v>2555921.0499999998</v>
      </c>
      <c r="F45" s="18">
        <v>1681502.53</v>
      </c>
    </row>
    <row r="46" spans="1:6" ht="22.5" x14ac:dyDescent="0.25">
      <c r="A46" s="4" t="s">
        <v>60</v>
      </c>
      <c r="B46" s="5" t="s">
        <v>61</v>
      </c>
      <c r="C46" s="18">
        <v>1344766</v>
      </c>
      <c r="D46" s="18">
        <v>309151.15999999997</v>
      </c>
      <c r="E46" s="18">
        <v>1500400</v>
      </c>
      <c r="F46" s="18">
        <v>475851.36</v>
      </c>
    </row>
    <row r="47" spans="1:6" s="10" customFormat="1" ht="14.25" x14ac:dyDescent="0.2">
      <c r="A47" s="11" t="s">
        <v>104</v>
      </c>
      <c r="B47" s="9" t="s">
        <v>75</v>
      </c>
      <c r="C47" s="12">
        <f>C48</f>
        <v>9165100</v>
      </c>
      <c r="D47" s="12">
        <f>D48</f>
        <v>0</v>
      </c>
      <c r="E47" s="12">
        <f t="shared" ref="E47:F47" si="9">E48</f>
        <v>9387633.5</v>
      </c>
      <c r="F47" s="12">
        <f t="shared" si="9"/>
        <v>171133.5</v>
      </c>
    </row>
    <row r="48" spans="1:6" x14ac:dyDescent="0.25">
      <c r="A48" s="4" t="s">
        <v>62</v>
      </c>
      <c r="B48" s="5" t="s">
        <v>63</v>
      </c>
      <c r="C48" s="18">
        <v>9165100</v>
      </c>
      <c r="D48" s="18">
        <v>0</v>
      </c>
      <c r="E48" s="18">
        <v>9387633.5</v>
      </c>
      <c r="F48" s="18">
        <v>171133.5</v>
      </c>
    </row>
    <row r="49" spans="1:6" s="10" customFormat="1" ht="22.5" x14ac:dyDescent="0.2">
      <c r="A49" s="11" t="s">
        <v>105</v>
      </c>
      <c r="B49" s="9" t="s">
        <v>74</v>
      </c>
      <c r="C49" s="12">
        <f t="shared" ref="C49:F49" si="10">C50</f>
        <v>50000</v>
      </c>
      <c r="D49" s="12">
        <f t="shared" si="10"/>
        <v>0</v>
      </c>
      <c r="E49" s="12">
        <f t="shared" si="10"/>
        <v>50000</v>
      </c>
      <c r="F49" s="12">
        <f t="shared" si="10"/>
        <v>2164.83</v>
      </c>
    </row>
    <row r="50" spans="1:6" ht="22.5" x14ac:dyDescent="0.25">
      <c r="A50" s="4" t="s">
        <v>64</v>
      </c>
      <c r="B50" s="5" t="s">
        <v>65</v>
      </c>
      <c r="C50" s="19">
        <v>50000</v>
      </c>
      <c r="D50" s="19">
        <v>0</v>
      </c>
      <c r="E50" s="18">
        <v>50000</v>
      </c>
      <c r="F50" s="18">
        <v>2164.83</v>
      </c>
    </row>
    <row r="51" spans="1:6" s="10" customFormat="1" ht="33.75" x14ac:dyDescent="0.2">
      <c r="A51" s="11" t="s">
        <v>106</v>
      </c>
      <c r="B51" s="9" t="s">
        <v>73</v>
      </c>
      <c r="C51" s="12">
        <f>SUM(C52:C53)</f>
        <v>126250874.56</v>
      </c>
      <c r="D51" s="12">
        <f>SUM(D52:D53)</f>
        <v>51255258.549999997</v>
      </c>
      <c r="E51" s="12">
        <f t="shared" ref="E51:F51" si="11">SUM(E52:E53)</f>
        <v>124511958</v>
      </c>
      <c r="F51" s="12">
        <f t="shared" si="11"/>
        <v>39266894.700000003</v>
      </c>
    </row>
    <row r="52" spans="1:6" ht="33.75" x14ac:dyDescent="0.25">
      <c r="A52" s="4" t="s">
        <v>66</v>
      </c>
      <c r="B52" s="5" t="s">
        <v>67</v>
      </c>
      <c r="C52" s="18">
        <v>33683910</v>
      </c>
      <c r="D52" s="18">
        <v>26754610</v>
      </c>
      <c r="E52" s="18">
        <v>32556200</v>
      </c>
      <c r="F52" s="18">
        <v>26429935.699999999</v>
      </c>
    </row>
    <row r="53" spans="1:6" ht="22.5" x14ac:dyDescent="0.25">
      <c r="A53" s="4" t="s">
        <v>68</v>
      </c>
      <c r="B53" s="5" t="s">
        <v>69</v>
      </c>
      <c r="C53" s="18">
        <v>92566964.560000002</v>
      </c>
      <c r="D53" s="18">
        <v>24500648.550000001</v>
      </c>
      <c r="E53" s="18">
        <v>91955758</v>
      </c>
      <c r="F53" s="18">
        <v>12836959</v>
      </c>
    </row>
    <row r="54" spans="1:6" x14ac:dyDescent="0.25">
      <c r="A54" s="6"/>
      <c r="B54" s="7" t="s">
        <v>72</v>
      </c>
      <c r="C54" s="8">
        <f>C51+C49+C47+C42+C40+C37+C31+C29+C24+C19+C16+C14+C5</f>
        <v>914503261.41999984</v>
      </c>
      <c r="D54" s="8">
        <f>D51+D49+D47+D42+D40+D37+D31+D29+D24+D19+D16+D14+D5</f>
        <v>431444193.72999996</v>
      </c>
      <c r="E54" s="8">
        <f>E51+E49+E47+E42+E40+E37+E31+E29+E24+E19+E16+E14+E5</f>
        <v>913912214.90999997</v>
      </c>
      <c r="F54" s="8">
        <f>F51+F49+F47+F42+F40+F37+F31+F29+F24+F19+F16+F14+F5</f>
        <v>461380340.19999993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М. Киреева</dc:creator>
  <cp:lastModifiedBy>Любовь А. Кононова</cp:lastModifiedBy>
  <dcterms:created xsi:type="dcterms:W3CDTF">2023-03-13T09:19:36Z</dcterms:created>
  <dcterms:modified xsi:type="dcterms:W3CDTF">2024-07-18T03:42:09Z</dcterms:modified>
</cp:coreProperties>
</file>