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Ежеквартальные отчеты\"/>
    </mc:Choice>
  </mc:AlternateContent>
  <xr:revisionPtr revIDLastSave="0" documentId="13_ncr:1_{4837611A-E359-480B-B5E1-81C1265E3E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онс на 01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0" i="1" l="1"/>
  <c r="D52" i="1" s="1"/>
  <c r="C50" i="1"/>
  <c r="C52" i="1" s="1"/>
  <c r="D48" i="1"/>
  <c r="C48" i="1"/>
  <c r="D43" i="1"/>
  <c r="C43" i="1"/>
  <c r="D41" i="1"/>
  <c r="C41" i="1"/>
  <c r="D38" i="1"/>
  <c r="C38" i="1"/>
  <c r="D32" i="1"/>
  <c r="C32" i="1"/>
  <c r="D30" i="1"/>
  <c r="C30" i="1"/>
  <c r="D25" i="1"/>
  <c r="C25" i="1"/>
  <c r="D20" i="1"/>
  <c r="C20" i="1"/>
  <c r="D16" i="1"/>
  <c r="C16" i="1"/>
  <c r="D14" i="1"/>
  <c r="C14" i="1"/>
  <c r="D5" i="1"/>
  <c r="C5" i="1"/>
  <c r="E50" i="1" l="1"/>
  <c r="F50" i="1"/>
  <c r="E48" i="1"/>
  <c r="F48" i="1"/>
  <c r="E43" i="1"/>
  <c r="F43" i="1"/>
  <c r="E41" i="1"/>
  <c r="F41" i="1"/>
  <c r="E38" i="1"/>
  <c r="F38" i="1"/>
  <c r="E32" i="1"/>
  <c r="F32" i="1"/>
  <c r="E30" i="1"/>
  <c r="F30" i="1"/>
  <c r="E25" i="1"/>
  <c r="F25" i="1"/>
  <c r="E5" i="1"/>
  <c r="F5" i="1"/>
  <c r="E20" i="1"/>
  <c r="F20" i="1"/>
  <c r="E16" i="1"/>
  <c r="F16" i="1"/>
  <c r="E14" i="1"/>
  <c r="F14" i="1"/>
  <c r="F52" i="1" l="1"/>
  <c r="E52" i="1"/>
  <c r="XFD5" i="1"/>
</calcChain>
</file>

<file path=xl/sharedStrings.xml><?xml version="1.0" encoding="utf-8"?>
<sst xmlns="http://schemas.openxmlformats.org/spreadsheetml/2006/main" count="104" uniqueCount="104">
  <si>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</si>
  <si>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</si>
  <si>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</si>
  <si>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</si>
  <si>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</si>
  <si>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</si>
  <si>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</si>
  <si>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</si>
  <si>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</si>
  <si>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</si>
  <si>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</si>
  <si>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</si>
  <si>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</si>
  <si>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</si>
  <si>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</si>
  <si>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</si>
  <si>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</si>
  <si>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</si>
  <si>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</si>
  <si>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</si>
  <si>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</si>
  <si>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</si>
  <si>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</si>
  <si>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</si>
  <si>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</si>
  <si>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</si>
  <si>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</si>
  <si>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</si>
  <si>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</si>
  <si>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</si>
  <si>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</si>
  <si>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</si>
  <si>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</si>
  <si>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</si>
  <si>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</si>
  <si>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</si>
  <si>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</si>
  <si>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</si>
  <si>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</si>
  <si>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</si>
  <si>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</si>
  <si>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</si>
  <si>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</si>
  <si>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</si>
  <si>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</si>
  <si>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</si>
  <si>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</si>
  <si>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</si>
  <si>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</si>
  <si>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</si>
  <si>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</si>
  <si>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</si>
  <si>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</si>
  <si>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</si>
  <si>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</si>
  <si>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</si>
  <si>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</si>
  <si>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</si>
  <si>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</si>
  <si>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</si>
  <si>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</si>
  <si>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</si>
  <si>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</si>
  <si>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</si>
  <si>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</si>
  <si>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</si>
  <si>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</si>
  <si>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</si>
  <si>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0503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</si>
  <si>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</si>
  <si>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</si>
  <si>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</si>
  <si>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</si>
  <si>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</si>
  <si>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</si>
  <si>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</si>
  <si>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</si>
  <si>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</si>
  <si>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</si>
  <si>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</si>
  <si>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</si>
  <si>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Благоуствройство</t>
  </si>
  <si>
    <t>ВСЕГО РАСХОДОВ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</si>
  <si>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</si>
  <si>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</si>
  <si>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</si>
  <si>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</si>
  <si>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</si>
  <si>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</si>
  <si>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</si>
  <si>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</si>
  <si>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</si>
  <si>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</si>
  <si>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</si>
  <si>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</si>
  <si>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</si>
  <si>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консолидированного бюджета Козульского района в разрезе разделов и подразделов классификации расходов бюджета </t>
  </si>
  <si>
    <t>План на 2024 год</t>
  </si>
  <si>
    <t>Расход на 01.04.24</t>
  </si>
  <si>
    <t>0107</t>
  </si>
  <si>
    <t>Обеспечение проведения выборов и референдумов</t>
  </si>
  <si>
    <t>на 01 апреля 2024-2025 гг.</t>
  </si>
  <si>
    <t>План на 2025 год</t>
  </si>
  <si>
    <t>Расход на 01.04.25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</si>
</sst>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9" fillId="0" borderId="0"/>
    <xf numFmtId="0" fontId="9" fillId="0" borderId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0" fontId="6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4" fillId="0" borderId="2" xfId="19" applyNumberFormat="1" applyFont="1" applyBorder="1" applyAlignment="1" applyProtection="1">
      <alignment horizontal="center" vertical="center" wrapText="1"/>
    </xf>
    <xf numFmtId="49" fontId="4" fillId="0" borderId="2" xfId="19" applyNumberFormat="1" applyFont="1" applyBorder="1" applyAlignment="1" applyProtection="1">
      <alignment horizontal="left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164" fontId="4" fillId="0" borderId="2" xfId="2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Обычный" xfId="0" builtinId="0"/>
    <cellStyle name="Обычный_конс на 01.04" xfId="20" xr:uid="{00000000-0005-0000-0000-000013000000}"/>
    <cellStyle name="Обычный_Лист1" xfId="19" xr:uid="{00000000-0005-0000-0000-000014000000}"/>
    <cellStyle name="Финансовый" xfId="2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2"/>
  <sheetViews>
    <sheetView tabSelected="1" workbookViewId="0">
      <selection activeCell="E8" sqref="E8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5" width="15.140625" style="2" customWidth="1"/>
    <col min="6" max="6" width="15.28515625" style="2" customWidth="1"/>
    <col min="7" max="16384" width="9.140625" style="2"/>
  </cols>
  <sheetData>
    <row r="1" spans="1:14 16384:16384" ht="41.25" customHeight="1" x14ac:dyDescent="0.25">
      <c r="A1" s="23" t="s">
        <v>96</v>
      </c>
      <c r="B1" s="23"/>
      <c r="C1" s="23"/>
      <c r="D1" s="23"/>
      <c r="E1" s="23"/>
      <c r="F1" s="23"/>
    </row>
    <row r="2" spans="1:14 16384:16384" ht="15.75" x14ac:dyDescent="0.25">
      <c r="A2" s="23" t="s">
        <v>101</v>
      </c>
      <c r="B2" s="23"/>
      <c r="C2" s="23"/>
      <c r="D2" s="23"/>
      <c r="E2" s="23"/>
      <c r="F2" s="23"/>
    </row>
    <row r="3" spans="1:14 16384:16384" ht="15.75" x14ac:dyDescent="0.25">
      <c r="A3" s="1"/>
      <c r="B3" s="1"/>
      <c r="C3" s="1"/>
      <c r="D3" s="1"/>
      <c r="E3" s="1"/>
      <c r="F3" s="15" t="s">
        <v>95</v>
      </c>
    </row>
    <row r="4" spans="1:14 16384:16384" x14ac:dyDescent="0.25">
      <c r="A4" s="3" t="s">
        <v>0</v>
      </c>
      <c r="B4" s="3" t="s">
        <v>1</v>
      </c>
      <c r="C4" s="3" t="s">
        <v>97</v>
      </c>
      <c r="D4" s="3" t="s">
        <v>98</v>
      </c>
      <c r="E4" s="3" t="s">
        <v>102</v>
      </c>
      <c r="F4" s="3" t="s">
        <v>103</v>
      </c>
    </row>
    <row r="5" spans="1:14 16384:16384" s="12" customFormat="1" ht="14.25" x14ac:dyDescent="0.2">
      <c r="A5" s="8" t="s">
        <v>69</v>
      </c>
      <c r="B5" s="18" t="s">
        <v>94</v>
      </c>
      <c r="C5" s="17">
        <f>SUM(C6:C13)</f>
        <v>134211106.68000001</v>
      </c>
      <c r="D5" s="17">
        <f>SUM(D6:D13)</f>
        <v>33161101.91</v>
      </c>
      <c r="E5" s="17">
        <f>SUM(E6:E13)</f>
        <v>168061048.19</v>
      </c>
      <c r="F5" s="17">
        <f>SUM(F6:F13)</f>
        <v>42279295.93</v>
      </c>
      <c r="XFD5" s="7">
        <f>SUM(XFD6:XFD13)</f>
        <v>0</v>
      </c>
    </row>
    <row r="6" spans="1:14 16384:16384" ht="33.75" x14ac:dyDescent="0.25">
      <c r="A6" s="19" t="s">
        <v>2</v>
      </c>
      <c r="B6" s="20" t="s">
        <v>3</v>
      </c>
      <c r="C6" s="21">
        <v>9130609.0099999998</v>
      </c>
      <c r="D6" s="21">
        <v>2145330.23</v>
      </c>
      <c r="E6" s="21">
        <v>10770280.43</v>
      </c>
      <c r="F6" s="21">
        <v>2676139.86</v>
      </c>
    </row>
    <row r="7" spans="1:14 16384:16384" ht="45" x14ac:dyDescent="0.25">
      <c r="A7" s="19" t="s">
        <v>4</v>
      </c>
      <c r="B7" s="20" t="s">
        <v>5</v>
      </c>
      <c r="C7" s="21">
        <v>8342497.8099999996</v>
      </c>
      <c r="D7" s="21">
        <v>2007461.82</v>
      </c>
      <c r="E7" s="21">
        <v>11223879.26</v>
      </c>
      <c r="F7" s="21">
        <v>2538447.12</v>
      </c>
      <c r="N7" s="16"/>
    </row>
    <row r="8" spans="1:14 16384:16384" ht="45" x14ac:dyDescent="0.25">
      <c r="A8" s="19" t="s">
        <v>6</v>
      </c>
      <c r="B8" s="20" t="s">
        <v>7</v>
      </c>
      <c r="C8" s="21">
        <v>85627394.890000001</v>
      </c>
      <c r="D8" s="21">
        <v>22082091.91</v>
      </c>
      <c r="E8" s="21">
        <v>104541670.09</v>
      </c>
      <c r="F8" s="21">
        <v>27592644.449999999</v>
      </c>
      <c r="N8" s="16"/>
    </row>
    <row r="9" spans="1:14 16384:16384" x14ac:dyDescent="0.25">
      <c r="A9" s="19" t="s">
        <v>8</v>
      </c>
      <c r="B9" s="20" t="s">
        <v>9</v>
      </c>
      <c r="C9" s="21">
        <v>13000</v>
      </c>
      <c r="D9" s="21">
        <v>0</v>
      </c>
      <c r="E9" s="21">
        <v>4600</v>
      </c>
      <c r="F9" s="21">
        <v>0</v>
      </c>
    </row>
    <row r="10" spans="1:14 16384:16384" ht="33.75" x14ac:dyDescent="0.25">
      <c r="A10" s="22" t="s">
        <v>10</v>
      </c>
      <c r="B10" s="20" t="s">
        <v>11</v>
      </c>
      <c r="C10" s="21">
        <v>10402577.720000001</v>
      </c>
      <c r="D10" s="21">
        <v>2340078.0099999998</v>
      </c>
      <c r="E10" s="21">
        <v>12204891.289999999</v>
      </c>
      <c r="F10" s="21">
        <v>2643421.7999999998</v>
      </c>
    </row>
    <row r="11" spans="1:14 16384:16384" ht="22.5" x14ac:dyDescent="0.25">
      <c r="A11" s="22" t="s">
        <v>99</v>
      </c>
      <c r="B11" s="20" t="s">
        <v>100</v>
      </c>
      <c r="C11" s="21">
        <v>500000</v>
      </c>
      <c r="D11" s="21">
        <v>0</v>
      </c>
      <c r="E11" s="21">
        <v>4415670</v>
      </c>
      <c r="F11" s="21">
        <v>0</v>
      </c>
    </row>
    <row r="12" spans="1:14 16384:16384" ht="32.25" customHeight="1" x14ac:dyDescent="0.25">
      <c r="A12" s="19" t="s">
        <v>12</v>
      </c>
      <c r="B12" s="20" t="s">
        <v>13</v>
      </c>
      <c r="C12" s="21">
        <v>493000</v>
      </c>
      <c r="D12" s="21">
        <v>0</v>
      </c>
      <c r="E12" s="21">
        <v>893000</v>
      </c>
      <c r="F12" s="21">
        <v>0</v>
      </c>
    </row>
    <row r="13" spans="1:14 16384:16384" x14ac:dyDescent="0.25">
      <c r="A13" s="19" t="s">
        <v>14</v>
      </c>
      <c r="B13" s="20" t="s">
        <v>15</v>
      </c>
      <c r="C13" s="21">
        <v>19702027.25</v>
      </c>
      <c r="D13" s="21">
        <v>4586139.9400000004</v>
      </c>
      <c r="E13" s="21">
        <v>24007057.120000001</v>
      </c>
      <c r="F13" s="21">
        <v>6828642.7000000002</v>
      </c>
    </row>
    <row r="14" spans="1:14 16384:16384" s="12" customFormat="1" ht="14.25" x14ac:dyDescent="0.2">
      <c r="A14" s="13" t="s">
        <v>70</v>
      </c>
      <c r="B14" s="18" t="s">
        <v>93</v>
      </c>
      <c r="C14" s="14">
        <f t="shared" ref="C14:F14" si="0">C15</f>
        <v>1983500</v>
      </c>
      <c r="D14" s="14">
        <f t="shared" si="0"/>
        <v>326003.99</v>
      </c>
      <c r="E14" s="14">
        <f t="shared" si="0"/>
        <v>2359900</v>
      </c>
      <c r="F14" s="14">
        <f t="shared" si="0"/>
        <v>400463.09</v>
      </c>
    </row>
    <row r="15" spans="1:14 16384:16384" x14ac:dyDescent="0.25">
      <c r="A15" s="4" t="s">
        <v>16</v>
      </c>
      <c r="B15" s="5" t="s">
        <v>17</v>
      </c>
      <c r="C15" s="21">
        <v>1983500</v>
      </c>
      <c r="D15" s="21">
        <v>326003.99</v>
      </c>
      <c r="E15" s="21">
        <v>2359900</v>
      </c>
      <c r="F15" s="21">
        <v>400463.09</v>
      </c>
    </row>
    <row r="16" spans="1:14 16384:16384" s="12" customFormat="1" ht="21" x14ac:dyDescent="0.2">
      <c r="A16" s="13" t="s">
        <v>71</v>
      </c>
      <c r="B16" s="18" t="s">
        <v>92</v>
      </c>
      <c r="C16" s="14">
        <f t="shared" ref="C16:D16" si="1">SUM(C17:C19)</f>
        <v>15112030.1</v>
      </c>
      <c r="D16" s="14">
        <f t="shared" si="1"/>
        <v>5177680.78</v>
      </c>
      <c r="E16" s="14">
        <f t="shared" ref="E16:F16" si="2">SUM(E17:E19)</f>
        <v>17742977.59</v>
      </c>
      <c r="F16" s="14">
        <f t="shared" si="2"/>
        <v>4560431.76</v>
      </c>
    </row>
    <row r="17" spans="1:6" x14ac:dyDescent="0.25">
      <c r="A17" s="4" t="s">
        <v>18</v>
      </c>
      <c r="B17" s="5" t="s">
        <v>19</v>
      </c>
      <c r="C17" s="21">
        <v>15000</v>
      </c>
      <c r="D17" s="21">
        <v>0</v>
      </c>
      <c r="E17" s="21">
        <v>0</v>
      </c>
      <c r="F17" s="21">
        <v>0</v>
      </c>
    </row>
    <row r="18" spans="1:6" ht="45" x14ac:dyDescent="0.25">
      <c r="A18" s="4" t="s">
        <v>20</v>
      </c>
      <c r="B18" s="5" t="s">
        <v>21</v>
      </c>
      <c r="C18" s="21">
        <v>14775530.1</v>
      </c>
      <c r="D18" s="21">
        <v>5163180.78</v>
      </c>
      <c r="E18" s="21">
        <v>17338577.59</v>
      </c>
      <c r="F18" s="21">
        <v>4484233.76</v>
      </c>
    </row>
    <row r="19" spans="1:6" ht="33.75" x14ac:dyDescent="0.25">
      <c r="A19" s="4" t="s">
        <v>22</v>
      </c>
      <c r="B19" s="5" t="s">
        <v>23</v>
      </c>
      <c r="C19" s="21">
        <v>321500</v>
      </c>
      <c r="D19" s="21">
        <v>14500</v>
      </c>
      <c r="E19" s="21">
        <v>404400</v>
      </c>
      <c r="F19" s="21">
        <v>76198</v>
      </c>
    </row>
    <row r="20" spans="1:6" s="12" customFormat="1" ht="14.25" x14ac:dyDescent="0.2">
      <c r="A20" s="13" t="s">
        <v>72</v>
      </c>
      <c r="B20" s="18" t="s">
        <v>91</v>
      </c>
      <c r="C20" s="14">
        <f t="shared" ref="C20:D20" si="3">SUM(C21:C24)</f>
        <v>191999094.75</v>
      </c>
      <c r="D20" s="14">
        <f t="shared" si="3"/>
        <v>11905431.93</v>
      </c>
      <c r="E20" s="14">
        <f t="shared" ref="E20:F20" si="4">SUM(E21:E24)</f>
        <v>231653318.91</v>
      </c>
      <c r="F20" s="14">
        <f t="shared" si="4"/>
        <v>7289174.8600000003</v>
      </c>
    </row>
    <row r="21" spans="1:6" x14ac:dyDescent="0.25">
      <c r="A21" s="4" t="s">
        <v>24</v>
      </c>
      <c r="B21" s="5" t="s">
        <v>25</v>
      </c>
      <c r="C21" s="21">
        <v>2020000</v>
      </c>
      <c r="D21" s="21">
        <v>354613.51</v>
      </c>
      <c r="E21" s="21">
        <v>2358800</v>
      </c>
      <c r="F21" s="21">
        <v>443539.22</v>
      </c>
    </row>
    <row r="22" spans="1:6" x14ac:dyDescent="0.25">
      <c r="A22" s="4" t="s">
        <v>26</v>
      </c>
      <c r="B22" s="5" t="s">
        <v>27</v>
      </c>
      <c r="C22" s="21">
        <v>6637837.0199999996</v>
      </c>
      <c r="D22" s="21">
        <v>1386304.67</v>
      </c>
      <c r="E22" s="21">
        <v>8752806.3300000001</v>
      </c>
      <c r="F22" s="21">
        <v>2076404.52</v>
      </c>
    </row>
    <row r="23" spans="1:6" x14ac:dyDescent="0.25">
      <c r="A23" s="4" t="s">
        <v>28</v>
      </c>
      <c r="B23" s="5" t="s">
        <v>29</v>
      </c>
      <c r="C23" s="21">
        <v>173068897.28</v>
      </c>
      <c r="D23" s="21">
        <v>7497270</v>
      </c>
      <c r="E23" s="21">
        <v>207889061.25999999</v>
      </c>
      <c r="F23" s="21">
        <v>1331873.1299999999</v>
      </c>
    </row>
    <row r="24" spans="1:6" ht="22.5" x14ac:dyDescent="0.25">
      <c r="A24" s="4" t="s">
        <v>30</v>
      </c>
      <c r="B24" s="5" t="s">
        <v>31</v>
      </c>
      <c r="C24" s="21">
        <v>10272360.449999999</v>
      </c>
      <c r="D24" s="21">
        <v>2667243.75</v>
      </c>
      <c r="E24" s="21">
        <v>12652651.32</v>
      </c>
      <c r="F24" s="21">
        <v>3437357.99</v>
      </c>
    </row>
    <row r="25" spans="1:6" s="12" customFormat="1" ht="14.25" x14ac:dyDescent="0.2">
      <c r="A25" s="13" t="s">
        <v>73</v>
      </c>
      <c r="B25" s="18" t="s">
        <v>90</v>
      </c>
      <c r="C25" s="14">
        <f t="shared" ref="C25:D25" si="5">SUM(C26:C29)</f>
        <v>32475940.32</v>
      </c>
      <c r="D25" s="14">
        <f t="shared" si="5"/>
        <v>7806135.9700000007</v>
      </c>
      <c r="E25" s="14">
        <f t="shared" ref="E25:F25" si="6">SUM(E26:E29)</f>
        <v>100885006.57000001</v>
      </c>
      <c r="F25" s="14">
        <f t="shared" si="6"/>
        <v>7508062.0600000005</v>
      </c>
    </row>
    <row r="26" spans="1:6" x14ac:dyDescent="0.25">
      <c r="A26" s="4" t="s">
        <v>32</v>
      </c>
      <c r="B26" s="5" t="s">
        <v>33</v>
      </c>
      <c r="C26" s="21">
        <v>3315215.13</v>
      </c>
      <c r="D26" s="21">
        <v>77934.59</v>
      </c>
      <c r="E26" s="21">
        <v>5735935.8399999999</v>
      </c>
      <c r="F26" s="21">
        <v>502783.99</v>
      </c>
    </row>
    <row r="27" spans="1:6" x14ac:dyDescent="0.25">
      <c r="A27" s="4" t="s">
        <v>34</v>
      </c>
      <c r="B27" s="5" t="s">
        <v>35</v>
      </c>
      <c r="C27" s="21">
        <v>3163712.96</v>
      </c>
      <c r="D27" s="21">
        <v>909829.9</v>
      </c>
      <c r="E27" s="21">
        <v>3660556</v>
      </c>
      <c r="F27" s="21">
        <v>1788954.57</v>
      </c>
    </row>
    <row r="28" spans="1:6" x14ac:dyDescent="0.25">
      <c r="A28" s="4" t="s">
        <v>68</v>
      </c>
      <c r="B28" s="5" t="s">
        <v>81</v>
      </c>
      <c r="C28" s="21">
        <v>24957012.23</v>
      </c>
      <c r="D28" s="21">
        <v>6818371.4800000004</v>
      </c>
      <c r="E28" s="21">
        <v>72128514.730000004</v>
      </c>
      <c r="F28" s="21">
        <v>5216323.5</v>
      </c>
    </row>
    <row r="29" spans="1:6" ht="22.5" x14ac:dyDescent="0.25">
      <c r="A29" s="4" t="s">
        <v>36</v>
      </c>
      <c r="B29" s="5" t="s">
        <v>37</v>
      </c>
      <c r="C29" s="21">
        <v>1040000</v>
      </c>
      <c r="D29" s="21">
        <v>0</v>
      </c>
      <c r="E29" s="21">
        <v>19360000</v>
      </c>
      <c r="F29" s="21">
        <v>0</v>
      </c>
    </row>
    <row r="30" spans="1:6" s="12" customFormat="1" ht="14.25" x14ac:dyDescent="0.2">
      <c r="A30" s="13" t="s">
        <v>74</v>
      </c>
      <c r="B30" s="18" t="s">
        <v>89</v>
      </c>
      <c r="C30" s="14">
        <f t="shared" ref="C30:F30" si="7">SUM(C31)</f>
        <v>1574800</v>
      </c>
      <c r="D30" s="14">
        <f t="shared" si="7"/>
        <v>195090.7</v>
      </c>
      <c r="E30" s="14">
        <f t="shared" si="7"/>
        <v>1591318.49</v>
      </c>
      <c r="F30" s="14">
        <f t="shared" si="7"/>
        <v>216220.71</v>
      </c>
    </row>
    <row r="31" spans="1:6" ht="22.5" x14ac:dyDescent="0.25">
      <c r="A31" s="4" t="s">
        <v>38</v>
      </c>
      <c r="B31" s="5" t="s">
        <v>39</v>
      </c>
      <c r="C31" s="21">
        <v>1574800</v>
      </c>
      <c r="D31" s="21">
        <v>195090.7</v>
      </c>
      <c r="E31" s="21">
        <v>1591318.49</v>
      </c>
      <c r="F31" s="21">
        <v>216220.71</v>
      </c>
    </row>
    <row r="32" spans="1:6" s="12" customFormat="1" ht="14.25" x14ac:dyDescent="0.2">
      <c r="A32" s="13" t="s">
        <v>75</v>
      </c>
      <c r="B32" s="18" t="s">
        <v>88</v>
      </c>
      <c r="C32" s="14">
        <f t="shared" ref="C32:D32" si="8">SUM(C33:C37)</f>
        <v>503177984.57000005</v>
      </c>
      <c r="D32" s="14">
        <f t="shared" si="8"/>
        <v>118816994.68000001</v>
      </c>
      <c r="E32" s="14">
        <f t="shared" ref="E32:F32" si="9">SUM(E33:E37)</f>
        <v>608875591.67999995</v>
      </c>
      <c r="F32" s="14">
        <f t="shared" si="9"/>
        <v>122522541.89999999</v>
      </c>
    </row>
    <row r="33" spans="1:6" x14ac:dyDescent="0.25">
      <c r="A33" s="4" t="s">
        <v>40</v>
      </c>
      <c r="B33" s="5" t="s">
        <v>41</v>
      </c>
      <c r="C33" s="21">
        <v>95221579.5</v>
      </c>
      <c r="D33" s="21">
        <v>22961753.949999999</v>
      </c>
      <c r="E33" s="21">
        <v>110604878.13</v>
      </c>
      <c r="F33" s="21">
        <v>25125308.710000001</v>
      </c>
    </row>
    <row r="34" spans="1:6" x14ac:dyDescent="0.25">
      <c r="A34" s="4" t="s">
        <v>42</v>
      </c>
      <c r="B34" s="5" t="s">
        <v>43</v>
      </c>
      <c r="C34" s="21">
        <v>315039981.12</v>
      </c>
      <c r="D34" s="21">
        <v>76934175.109999999</v>
      </c>
      <c r="E34" s="21">
        <v>393311205.13</v>
      </c>
      <c r="F34" s="21">
        <v>73576070.290000007</v>
      </c>
    </row>
    <row r="35" spans="1:6" x14ac:dyDescent="0.25">
      <c r="A35" s="4" t="s">
        <v>44</v>
      </c>
      <c r="B35" s="5" t="s">
        <v>45</v>
      </c>
      <c r="C35" s="21">
        <v>36291421.43</v>
      </c>
      <c r="D35" s="21">
        <v>7806598.7699999996</v>
      </c>
      <c r="E35" s="21">
        <v>41977790.68</v>
      </c>
      <c r="F35" s="21">
        <v>9709575.0800000001</v>
      </c>
    </row>
    <row r="36" spans="1:6" x14ac:dyDescent="0.25">
      <c r="A36" s="4" t="s">
        <v>46</v>
      </c>
      <c r="B36" s="5" t="s">
        <v>47</v>
      </c>
      <c r="C36" s="21">
        <v>21467984.170000002</v>
      </c>
      <c r="D36" s="21">
        <v>3954340.68</v>
      </c>
      <c r="E36" s="21">
        <v>24818564.82</v>
      </c>
      <c r="F36" s="21">
        <v>5428546.6600000001</v>
      </c>
    </row>
    <row r="37" spans="1:6" x14ac:dyDescent="0.25">
      <c r="A37" s="4" t="s">
        <v>48</v>
      </c>
      <c r="B37" s="5" t="s">
        <v>49</v>
      </c>
      <c r="C37" s="21">
        <v>35157018.350000001</v>
      </c>
      <c r="D37" s="21">
        <v>7160126.1699999999</v>
      </c>
      <c r="E37" s="21">
        <v>38163152.920000002</v>
      </c>
      <c r="F37" s="21">
        <v>8683041.1600000001</v>
      </c>
    </row>
    <row r="38" spans="1:6" s="12" customFormat="1" ht="14.25" x14ac:dyDescent="0.2">
      <c r="A38" s="13" t="s">
        <v>76</v>
      </c>
      <c r="B38" s="18" t="s">
        <v>87</v>
      </c>
      <c r="C38" s="14">
        <f t="shared" ref="C38:D38" si="10">SUM(C39:C40)</f>
        <v>102841706.65000001</v>
      </c>
      <c r="D38" s="14">
        <f t="shared" si="10"/>
        <v>31924809.490000002</v>
      </c>
      <c r="E38" s="14">
        <f t="shared" ref="E38:F38" si="11">SUM(E39:E40)</f>
        <v>110226858.29000001</v>
      </c>
      <c r="F38" s="14">
        <f t="shared" si="11"/>
        <v>32561837.990000002</v>
      </c>
    </row>
    <row r="39" spans="1:6" x14ac:dyDescent="0.25">
      <c r="A39" s="4" t="s">
        <v>50</v>
      </c>
      <c r="B39" s="5" t="s">
        <v>51</v>
      </c>
      <c r="C39" s="21">
        <v>70609628.730000004</v>
      </c>
      <c r="D39" s="21">
        <v>23533474.73</v>
      </c>
      <c r="E39" s="21">
        <v>71046205.180000007</v>
      </c>
      <c r="F39" s="21">
        <v>20232353.550000001</v>
      </c>
    </row>
    <row r="40" spans="1:6" ht="22.5" x14ac:dyDescent="0.25">
      <c r="A40" s="4" t="s">
        <v>52</v>
      </c>
      <c r="B40" s="5" t="s">
        <v>53</v>
      </c>
      <c r="C40" s="21">
        <v>32232077.920000002</v>
      </c>
      <c r="D40" s="21">
        <v>8391334.7599999998</v>
      </c>
      <c r="E40" s="21">
        <v>39180653.109999999</v>
      </c>
      <c r="F40" s="21">
        <v>12329484.439999999</v>
      </c>
    </row>
    <row r="41" spans="1:6" s="12" customFormat="1" ht="14.25" x14ac:dyDescent="0.2">
      <c r="A41" s="13" t="s">
        <v>77</v>
      </c>
      <c r="B41" s="18" t="s">
        <v>86</v>
      </c>
      <c r="C41" s="14">
        <f t="shared" ref="C41:F41" si="12">C42</f>
        <v>120700.7</v>
      </c>
      <c r="D41" s="14">
        <f t="shared" si="12"/>
        <v>15000</v>
      </c>
      <c r="E41" s="14">
        <f t="shared" si="12"/>
        <v>196992.92</v>
      </c>
      <c r="F41" s="14">
        <f t="shared" si="12"/>
        <v>0</v>
      </c>
    </row>
    <row r="42" spans="1:6" x14ac:dyDescent="0.25">
      <c r="A42" s="4" t="s">
        <v>54</v>
      </c>
      <c r="B42" s="5" t="s">
        <v>55</v>
      </c>
      <c r="C42" s="21">
        <v>120700.7</v>
      </c>
      <c r="D42" s="21">
        <v>15000</v>
      </c>
      <c r="E42" s="21">
        <v>196992.92</v>
      </c>
      <c r="F42" s="21">
        <v>0</v>
      </c>
    </row>
    <row r="43" spans="1:6" s="12" customFormat="1" ht="14.25" x14ac:dyDescent="0.2">
      <c r="A43" s="13" t="s">
        <v>78</v>
      </c>
      <c r="B43" s="18" t="s">
        <v>85</v>
      </c>
      <c r="C43" s="14">
        <f t="shared" ref="C43:D43" si="13">SUM(C44:C47)</f>
        <v>36196223.659999996</v>
      </c>
      <c r="D43" s="14">
        <f t="shared" si="13"/>
        <v>7415784.9800000004</v>
      </c>
      <c r="E43" s="14">
        <f t="shared" ref="E43:F43" si="14">SUM(E44:E47)</f>
        <v>38781067.07</v>
      </c>
      <c r="F43" s="14">
        <f t="shared" si="14"/>
        <v>7438654.709999999</v>
      </c>
    </row>
    <row r="44" spans="1:6" x14ac:dyDescent="0.25">
      <c r="A44" s="4" t="s">
        <v>56</v>
      </c>
      <c r="B44" s="5" t="s">
        <v>57</v>
      </c>
      <c r="C44" s="21">
        <v>4230000</v>
      </c>
      <c r="D44" s="21">
        <v>1105114.6000000001</v>
      </c>
      <c r="E44" s="21">
        <v>4590000</v>
      </c>
      <c r="F44" s="21">
        <v>1051074.1499999999</v>
      </c>
    </row>
    <row r="45" spans="1:6" x14ac:dyDescent="0.25">
      <c r="A45" s="4" t="s">
        <v>58</v>
      </c>
      <c r="B45" s="5" t="s">
        <v>59</v>
      </c>
      <c r="C45" s="21">
        <v>27909902.609999999</v>
      </c>
      <c r="D45" s="21">
        <v>6055712.2000000002</v>
      </c>
      <c r="E45" s="21">
        <v>22028867.07</v>
      </c>
      <c r="F45" s="21">
        <v>5995949.7199999997</v>
      </c>
    </row>
    <row r="46" spans="1:6" x14ac:dyDescent="0.25">
      <c r="A46" s="4" t="s">
        <v>60</v>
      </c>
      <c r="B46" s="5" t="s">
        <v>61</v>
      </c>
      <c r="C46" s="21">
        <v>2555921.0499999998</v>
      </c>
      <c r="D46" s="21">
        <v>60186.84</v>
      </c>
      <c r="E46" s="21">
        <v>10408500</v>
      </c>
      <c r="F46" s="21">
        <v>116294.49</v>
      </c>
    </row>
    <row r="47" spans="1:6" ht="22.5" x14ac:dyDescent="0.25">
      <c r="A47" s="4" t="s">
        <v>62</v>
      </c>
      <c r="B47" s="5" t="s">
        <v>63</v>
      </c>
      <c r="C47" s="21">
        <v>1500400</v>
      </c>
      <c r="D47" s="21">
        <v>194771.34</v>
      </c>
      <c r="E47" s="21">
        <v>1753700</v>
      </c>
      <c r="F47" s="21">
        <v>275336.34999999998</v>
      </c>
    </row>
    <row r="48" spans="1:6" s="12" customFormat="1" ht="14.25" x14ac:dyDescent="0.2">
      <c r="A48" s="13" t="s">
        <v>79</v>
      </c>
      <c r="B48" s="18" t="s">
        <v>84</v>
      </c>
      <c r="C48" s="14">
        <f t="shared" ref="C48:F48" si="15">C49</f>
        <v>8896500</v>
      </c>
      <c r="D48" s="14">
        <f t="shared" si="15"/>
        <v>0</v>
      </c>
      <c r="E48" s="14">
        <f t="shared" si="15"/>
        <v>4821600</v>
      </c>
      <c r="F48" s="14">
        <f t="shared" si="15"/>
        <v>0</v>
      </c>
    </row>
    <row r="49" spans="1:6" x14ac:dyDescent="0.25">
      <c r="A49" s="4" t="s">
        <v>64</v>
      </c>
      <c r="B49" s="5" t="s">
        <v>65</v>
      </c>
      <c r="C49" s="21">
        <v>8896500</v>
      </c>
      <c r="D49" s="21">
        <v>0</v>
      </c>
      <c r="E49" s="21">
        <v>4821600</v>
      </c>
      <c r="F49" s="21">
        <v>0</v>
      </c>
    </row>
    <row r="50" spans="1:6" s="12" customFormat="1" ht="21" x14ac:dyDescent="0.2">
      <c r="A50" s="13" t="s">
        <v>80</v>
      </c>
      <c r="B50" s="18" t="s">
        <v>83</v>
      </c>
      <c r="C50" s="14">
        <f t="shared" ref="C50:F50" si="16">C51</f>
        <v>50000</v>
      </c>
      <c r="D50" s="14">
        <f t="shared" si="16"/>
        <v>2164.83</v>
      </c>
      <c r="E50" s="14">
        <f t="shared" si="16"/>
        <v>50000</v>
      </c>
      <c r="F50" s="14">
        <f t="shared" si="16"/>
        <v>0</v>
      </c>
    </row>
    <row r="51" spans="1:6" ht="22.5" x14ac:dyDescent="0.25">
      <c r="A51" s="4" t="s">
        <v>66</v>
      </c>
      <c r="B51" s="5" t="s">
        <v>67</v>
      </c>
      <c r="C51" s="6">
        <v>50000</v>
      </c>
      <c r="D51" s="6">
        <v>2164.83</v>
      </c>
      <c r="E51" s="6">
        <v>50000</v>
      </c>
      <c r="F51" s="6">
        <v>0</v>
      </c>
    </row>
    <row r="52" spans="1:6" x14ac:dyDescent="0.25">
      <c r="A52" s="9"/>
      <c r="B52" s="10" t="s">
        <v>82</v>
      </c>
      <c r="C52" s="11">
        <f t="shared" ref="C52:D52" si="17">C50+C48+C43+C41+C38+C32+C30+C25+C20+C16+C14+C5</f>
        <v>1028639587.4300001</v>
      </c>
      <c r="D52" s="11">
        <f t="shared" si="17"/>
        <v>216746199.26000002</v>
      </c>
      <c r="E52" s="11">
        <f t="shared" ref="E52:F52" si="18">E50+E48+E43+E41+E38+E32+E30+E25+E20+E16+E14+E5</f>
        <v>1285245679.71</v>
      </c>
      <c r="F52" s="11">
        <f t="shared" si="18"/>
        <v>224776683.01000002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конс на 01.04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Оксана А. Слугина</cp:lastModifiedBy>
  <dcterms:created xsi:type="dcterms:W3CDTF">2023-03-13T09:19:36Z</dcterms:created>
  <dcterms:modified xsi:type="dcterms:W3CDTF">2025-04-08T01:33:26Z</dcterms:modified>
</cp:coreProperties>
</file>