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СТАРИКОВА\МОНИТОРИНГ потребности в муниципальных услугах\2023\"/>
    </mc:Choice>
  </mc:AlternateContent>
  <xr:revisionPtr revIDLastSave="0" documentId="13_ncr:1_{9334F5CB-7101-4877-B5E2-574ABB3BF49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5" i="1" l="1"/>
  <c r="R34" i="1"/>
  <c r="R33" i="1"/>
  <c r="R32" i="1"/>
  <c r="R31" i="1"/>
  <c r="R30" i="1"/>
  <c r="R29" i="1"/>
  <c r="R28" i="1"/>
  <c r="R27" i="1"/>
  <c r="R26" i="1"/>
  <c r="R25" i="1"/>
  <c r="R24" i="1"/>
  <c r="R23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L35" i="1"/>
  <c r="L34" i="1"/>
  <c r="L33" i="1"/>
  <c r="L32" i="1"/>
  <c r="L31" i="1"/>
  <c r="L30" i="1"/>
  <c r="L29" i="1"/>
  <c r="L28" i="1"/>
  <c r="L26" i="1"/>
  <c r="L25" i="1"/>
  <c r="L24" i="1"/>
  <c r="L23" i="1"/>
  <c r="K35" i="1"/>
  <c r="K34" i="1"/>
  <c r="K33" i="1"/>
  <c r="K32" i="1"/>
  <c r="K31" i="1"/>
  <c r="K29" i="1"/>
  <c r="K28" i="1"/>
  <c r="K27" i="1"/>
  <c r="K26" i="1"/>
  <c r="K25" i="1"/>
  <c r="K24" i="1"/>
  <c r="K23" i="1"/>
  <c r="H27" i="1"/>
  <c r="H26" i="1"/>
  <c r="G35" i="1"/>
  <c r="G34" i="1"/>
  <c r="G29" i="1"/>
  <c r="G28" i="1"/>
  <c r="G27" i="1"/>
  <c r="G24" i="1"/>
  <c r="G23" i="1"/>
  <c r="E36" i="1" l="1"/>
  <c r="F36" i="1"/>
  <c r="G36" i="1"/>
  <c r="H36" i="1"/>
  <c r="I36" i="1"/>
  <c r="J36" i="1"/>
  <c r="K36" i="1"/>
  <c r="L36" i="1"/>
  <c r="F10" i="1" l="1"/>
  <c r="G10" i="1"/>
  <c r="H10" i="1"/>
  <c r="I10" i="1"/>
  <c r="J10" i="1"/>
  <c r="K10" i="1"/>
  <c r="L10" i="1"/>
  <c r="M10" i="1"/>
  <c r="N10" i="1"/>
  <c r="O10" i="1"/>
  <c r="P10" i="1"/>
  <c r="Q10" i="1"/>
  <c r="R10" i="1"/>
  <c r="E10" i="1"/>
  <c r="J22" i="1" l="1"/>
  <c r="E22" i="1"/>
  <c r="K22" i="1" l="1"/>
  <c r="F22" i="1"/>
  <c r="H22" i="1"/>
  <c r="I22" i="1"/>
  <c r="L22" i="1"/>
  <c r="M22" i="1"/>
  <c r="N22" i="1"/>
  <c r="O22" i="1"/>
  <c r="P22" i="1"/>
  <c r="Q22" i="1"/>
  <c r="R22" i="1"/>
  <c r="G22" i="1"/>
</calcChain>
</file>

<file path=xl/sharedStrings.xml><?xml version="1.0" encoding="utf-8"?>
<sst xmlns="http://schemas.openxmlformats.org/spreadsheetml/2006/main" count="153" uniqueCount="90">
  <si>
    <t xml:space="preserve">Приложение № 2
к Порядку мониторинга
потребности в муниципальных
услугах (работах), оказываемых выполняемых)
в сферах образования, культуры, молодежной
политики, физической культуры и спорта
</t>
  </si>
  <si>
    <t>№ п/п</t>
  </si>
  <si>
    <t>Единица оценки объема муницип альных услуг (работ)</t>
  </si>
  <si>
    <t>Потребность и фактические объемы муниципальных услуг (работ), оказываемых (выполняемых в отчетном финансовом году (n*-1)</t>
  </si>
  <si>
    <t>Потребность и фактические объемы муниципальных услуг (работ), оказываемых (выполняемых) в текущем финансовом году (n*)</t>
  </si>
  <si>
    <t>Потребности в муниципальных услугах (работах), оказываемых (выполняемых) на очередной финансовый год (n*+1)</t>
  </si>
  <si>
    <t>Оценка потребности в муниципальных услугах (работах), оказываемых (выполняемых) в плановом периоде (п*+2)</t>
  </si>
  <si>
    <t>Оценка потребности в муниципальных услугах (работах), оказываемых (выполняемых) в плановом периоде (п*+3)</t>
  </si>
  <si>
    <t>Факт</t>
  </si>
  <si>
    <t>Потребность</t>
  </si>
  <si>
    <t>Оценка факта</t>
  </si>
  <si>
    <t>Оценка потребности</t>
  </si>
  <si>
    <t>в стоимо стном выраж ении (тыс. руб.)</t>
  </si>
  <si>
    <t>в натураль ном выражен ии</t>
  </si>
  <si>
    <t>в натура льном выраж ении</t>
  </si>
  <si>
    <t>в стоимост ном выражен ии (тыс. руб.)</t>
  </si>
  <si>
    <t>Натуральный показатель оценки потребности</t>
  </si>
  <si>
    <t>ед.</t>
  </si>
  <si>
    <t>Предоставление питания</t>
  </si>
  <si>
    <t>ОБРАЗОВАНИЕ</t>
  </si>
  <si>
    <t>чел.</t>
  </si>
  <si>
    <t>учащиеся</t>
  </si>
  <si>
    <t>дети</t>
  </si>
  <si>
    <t>учащиеся, дети</t>
  </si>
  <si>
    <t xml:space="preserve"> Наименование муниципальной услуги (работы)</t>
  </si>
  <si>
    <t>в стоимостном выражении (тыс. руб.)</t>
  </si>
  <si>
    <t>муниципального образования Козульский район</t>
  </si>
  <si>
    <t>КУЛЬТУРА</t>
  </si>
  <si>
    <t>Количество посещений</t>
  </si>
  <si>
    <t>Реализация дополнительных общеобразовательных предпрофессиональных программ в области искусств</t>
  </si>
  <si>
    <t>МОЛОДЕЖНАЯ ПОЛИТИКА, ФК И СПОРТ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</si>
  <si>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</si>
  <si>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</si>
  <si>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досуга детей, подростков и молодежи</t>
  </si>
  <si>
    <t>Организация и проведение официальных спортивных мероприятий</t>
  </si>
  <si>
    <t>бюджетного отдела финансового управления</t>
  </si>
  <si>
    <t>администрации района</t>
  </si>
  <si>
    <t>Присмотр и уход группа продленного дня</t>
  </si>
  <si>
    <t>Присмотр и уход группа полного дня</t>
  </si>
  <si>
    <t>рейсы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</si>
  <si>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</si>
  <si>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Количество мероприятий</t>
  </si>
  <si>
    <t>Единиц</t>
  </si>
  <si>
    <t>Количество занятий</t>
  </si>
  <si>
    <t>Пропаганда физической культуры,    спорта и здорового образа жизни</t>
  </si>
  <si>
    <t>Уровень удовлетворенности жителей объемом и качеством мероприятий, направленных на пропаганду физической культуры и спорта</t>
  </si>
  <si>
    <t>%</t>
  </si>
  <si>
    <t>Обеспечение доступа к объектам спорта</t>
  </si>
  <si>
    <t>Наличие обоснованных жалоб</t>
  </si>
  <si>
    <t>Проведение тестирования выполнения нормативов испытаний (тестов) комплекса ГТО</t>
  </si>
  <si>
    <t>Пропаганда физической культуры и спорта и здорового образа жизни</t>
  </si>
  <si>
    <t>Организация и проведение спортивно-оздоровительных физкультурных (физкультурно-оздоровительных) мероприятий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</si>
  <si>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</si>
  <si>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</si>
  <si>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Реализация дополнительных общеобразовательных программ</t>
  </si>
  <si>
    <t>Организация деятельности клубных формирований и формирований самодельного народного творчества (дом ремесел)</t>
  </si>
  <si>
    <t>Организация проведения культурно массовых мероприятий (дом ремесел)</t>
  </si>
  <si>
    <t>Организация деятельности клубных формирований и формирований самодельного народного творчества (ЦКС)</t>
  </si>
  <si>
    <t>Организация проведения культурно массовых мероприятий (ЦКС)</t>
  </si>
  <si>
    <t>Библиотечное, библиографическое и информационное обслуживание пользователей библиотеки</t>
  </si>
  <si>
    <t>Формирование, учет, изучение, обеспечение физического сохранения и безопасности фондов</t>
  </si>
  <si>
    <t>Библиографическая обработка документов и создание каталогов</t>
  </si>
  <si>
    <t>обучающие</t>
  </si>
  <si>
    <t>колличество посещений</t>
  </si>
  <si>
    <t>колличество участников</t>
  </si>
  <si>
    <t>Количество участников</t>
  </si>
  <si>
    <t>количество посещений</t>
  </si>
  <si>
    <t>колличество документов</t>
  </si>
  <si>
    <t>шт.</t>
  </si>
  <si>
    <t>Специалист по бюджету</t>
  </si>
  <si>
    <t>Е.В. Старикова</t>
  </si>
  <si>
    <t>число зрителей</t>
  </si>
  <si>
    <t>показ кино (без оплаты)</t>
  </si>
  <si>
    <t>показ кино (платно)</t>
  </si>
  <si>
    <t xml:space="preserve">Реализация основных общеобразовательных программ начального общего образования </t>
  </si>
  <si>
    <t xml:space="preserve"> Реализация основных общеобразовательных программ основного общего образования </t>
  </si>
  <si>
    <t xml:space="preserve">Реализация адаптированных основных общеобразовательных программ основного общего образования </t>
  </si>
  <si>
    <t>Реализация основных общеобразовательных программ среднего общего образования</t>
  </si>
  <si>
    <t xml:space="preserve">Реализация дополнительных общеразвивающих программ </t>
  </si>
  <si>
    <t>Реализация дополнительных общеразвивающих программ (персонифицированное финансирование)</t>
  </si>
  <si>
    <t>человеко-часов</t>
  </si>
  <si>
    <t xml:space="preserve"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 </t>
  </si>
  <si>
    <t xml:space="preserve">Организация и осуществление транспортного обслуживания учащихся образовательных организаций </t>
  </si>
  <si>
    <t>Организация  физкультурно-спортивной работы  по месту проживания граждан</t>
  </si>
  <si>
    <t>95-100</t>
  </si>
  <si>
    <t>Количество договоров</t>
  </si>
  <si>
    <t>Количество проведенных мероприятий</t>
  </si>
  <si>
    <t>Количество кружков и секций</t>
  </si>
  <si>
    <t>2213,2</t>
  </si>
  <si>
    <t xml:space="preserve">Результаты проведения мониторинга потребности 
в муниципальных услугах (работах), оказываемых (выполняемых) 
в сферах образования, культуры, молодежной политики, физической культуры и спорта 
за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</si>
</sst>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9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3" fillId="0" borderId="6" xfId="0" applyFont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/>
    </xf>
    <xf numFmtId="0" fontId="7" fillId="3" borderId="1" xfId="0" applyFont="1" applyFill="1" applyBorder="1"/>
    <xf numFmtId="0" fontId="7" fillId="3" borderId="3" xfId="0" applyFont="1" applyFill="1" applyBorder="1"/>
    <xf numFmtId="0" fontId="10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Border="1"/>
    <xf numFmtId="0" fontId="7" fillId="3" borderId="6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right" vertical="center" wrapText="1"/>
    </xf>
    <xf numFmtId="164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top" wrapText="1"/>
    </xf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/>
    </xf>
    <xf numFmtId="0" fontId="10" fillId="0" borderId="0" xfId="0" applyFont="1" applyAlignment="1"/>
    <xf numFmtId="0" fontId="0" fillId="0" borderId="0" xfId="0" applyAlignment="1"/>
    <xf numFmtId="0" fontId="7" fillId="3" borderId="6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15" xfId="0" applyFont="1" applyFill="1" applyBorder="1" applyAlignment="1">
      <alignment horizontal="right" vertical="center" wrapText="1"/>
    </xf>
    <xf numFmtId="0" fontId="7" fillId="3" borderId="8" xfId="0" applyFont="1" applyFill="1" applyBorder="1"/>
    <xf numFmtId="0" fontId="7" fillId="3" borderId="4" xfId="0" applyFont="1" applyFill="1" applyBorder="1"/>
    <xf numFmtId="0" fontId="3" fillId="2" borderId="14" xfId="0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49" fontId="3" fillId="2" borderId="14" xfId="1" applyNumberFormat="1" applyFont="1" applyFill="1" applyBorder="1" applyAlignment="1">
      <alignment vertical="center" wrapText="1"/>
    </xf>
    <xf numFmtId="1" fontId="3" fillId="2" borderId="14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5"/>
  <sheetViews>
    <sheetView tabSelected="1" zoomScaleNormal="100" workbookViewId="0">
      <selection activeCell="E24" sqref="E24"/>
    </sheetView>
  </sheetViews>
  <sheetFormatPr defaultRowHeight="15" x14ac:dyDescent="0.25"/>
  <cols>
    <col min="1" max="1" width="4" customWidth="1"/>
    <col min="2" max="2" width="26.7109375" customWidth="1"/>
    <col min="3" max="3" width="11.5703125" customWidth="1"/>
    <col min="4" max="4" width="9.140625" customWidth="1"/>
    <col min="13" max="13" width="9.42578125" customWidth="1"/>
  </cols>
  <sheetData>
    <row r="1" spans="1:24" ht="68.25" customHeight="1" x14ac:dyDescent="0.25">
      <c r="I1" s="14"/>
      <c r="J1" s="14"/>
      <c r="K1" s="14"/>
      <c r="L1" s="14"/>
      <c r="M1" s="14"/>
      <c r="N1" s="80" t="s">
        <v>0</v>
      </c>
      <c r="O1" s="80"/>
      <c r="P1" s="80"/>
      <c r="Q1" s="80"/>
      <c r="R1" s="80"/>
    </row>
    <row r="2" spans="1:24" ht="12" customHeight="1" x14ac:dyDescent="0.25">
      <c r="N2" s="81" t="s">
        <v>26</v>
      </c>
      <c r="O2" s="81"/>
      <c r="P2" s="81"/>
      <c r="Q2" s="81"/>
      <c r="R2" s="81"/>
    </row>
    <row r="4" spans="1:24" ht="63" customHeight="1" x14ac:dyDescent="0.25">
      <c r="A4" s="79" t="s">
        <v>89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24" ht="15.75" thickBot="1" x14ac:dyDescent="0.3"/>
    <row r="6" spans="1:24" ht="63.75" customHeight="1" thickBot="1" x14ac:dyDescent="0.3">
      <c r="A6" s="1" t="s">
        <v>1</v>
      </c>
      <c r="B6" s="2" t="s">
        <v>24</v>
      </c>
      <c r="C6" s="2" t="s">
        <v>16</v>
      </c>
      <c r="D6" s="2" t="s">
        <v>2</v>
      </c>
      <c r="E6" s="82" t="s">
        <v>3</v>
      </c>
      <c r="F6" s="86"/>
      <c r="G6" s="86"/>
      <c r="H6" s="83"/>
      <c r="I6" s="82" t="s">
        <v>4</v>
      </c>
      <c r="J6" s="86"/>
      <c r="K6" s="86"/>
      <c r="L6" s="83"/>
      <c r="M6" s="82" t="s">
        <v>5</v>
      </c>
      <c r="N6" s="83"/>
      <c r="O6" s="82" t="s">
        <v>6</v>
      </c>
      <c r="P6" s="83"/>
      <c r="Q6" s="82" t="s">
        <v>7</v>
      </c>
      <c r="R6" s="83"/>
    </row>
    <row r="7" spans="1:24" ht="15.75" customHeight="1" thickBot="1" x14ac:dyDescent="0.3">
      <c r="A7" s="3"/>
      <c r="B7" s="4"/>
      <c r="C7" s="4"/>
      <c r="D7" s="4"/>
      <c r="E7" s="82" t="s">
        <v>8</v>
      </c>
      <c r="F7" s="83"/>
      <c r="G7" s="82" t="s">
        <v>9</v>
      </c>
      <c r="H7" s="83"/>
      <c r="I7" s="82" t="s">
        <v>10</v>
      </c>
      <c r="J7" s="83"/>
      <c r="K7" s="82" t="s">
        <v>11</v>
      </c>
      <c r="L7" s="83"/>
      <c r="M7" s="84" t="s">
        <v>25</v>
      </c>
      <c r="N7" s="84" t="s">
        <v>14</v>
      </c>
      <c r="O7" s="84" t="s">
        <v>25</v>
      </c>
      <c r="P7" s="84" t="s">
        <v>14</v>
      </c>
      <c r="Q7" s="84" t="s">
        <v>25</v>
      </c>
      <c r="R7" s="84" t="s">
        <v>14</v>
      </c>
    </row>
    <row r="8" spans="1:24" ht="42.75" thickBot="1" x14ac:dyDescent="0.3">
      <c r="A8" s="3"/>
      <c r="B8" s="4"/>
      <c r="C8" s="4"/>
      <c r="D8" s="4"/>
      <c r="E8" s="4" t="s">
        <v>12</v>
      </c>
      <c r="F8" s="4" t="s">
        <v>13</v>
      </c>
      <c r="G8" s="4" t="s">
        <v>12</v>
      </c>
      <c r="H8" s="4" t="s">
        <v>14</v>
      </c>
      <c r="I8" s="4" t="s">
        <v>12</v>
      </c>
      <c r="J8" s="4" t="s">
        <v>14</v>
      </c>
      <c r="K8" s="4" t="s">
        <v>15</v>
      </c>
      <c r="L8" s="4" t="s">
        <v>14</v>
      </c>
      <c r="M8" s="85"/>
      <c r="N8" s="85"/>
      <c r="O8" s="85"/>
      <c r="P8" s="85"/>
      <c r="Q8" s="85"/>
      <c r="R8" s="85"/>
    </row>
    <row r="9" spans="1:24" ht="15.75" thickBot="1" x14ac:dyDescent="0.3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5">
        <v>17</v>
      </c>
      <c r="R9" s="6">
        <v>18</v>
      </c>
    </row>
    <row r="10" spans="1:24" ht="15.75" customHeight="1" thickBot="1" x14ac:dyDescent="0.3">
      <c r="A10" s="34"/>
      <c r="B10" s="35" t="s">
        <v>19</v>
      </c>
      <c r="C10" s="38"/>
      <c r="D10" s="38"/>
      <c r="E10" s="39">
        <f>SUM(E11:E21)</f>
        <v>222927.31</v>
      </c>
      <c r="F10" s="39">
        <f t="shared" ref="F10:R10" si="0">SUM(F11:F21)</f>
        <v>29825</v>
      </c>
      <c r="G10" s="39">
        <f t="shared" si="0"/>
        <v>190092.36000000002</v>
      </c>
      <c r="H10" s="39">
        <f t="shared" si="0"/>
        <v>34534</v>
      </c>
      <c r="I10" s="39">
        <f t="shared" si="0"/>
        <v>213919.51</v>
      </c>
      <c r="J10" s="39">
        <f t="shared" si="0"/>
        <v>34534</v>
      </c>
      <c r="K10" s="39">
        <f t="shared" si="0"/>
        <v>233125.51</v>
      </c>
      <c r="L10" s="39">
        <f t="shared" si="0"/>
        <v>34534</v>
      </c>
      <c r="M10" s="39">
        <f t="shared" si="0"/>
        <v>189704.63999999998</v>
      </c>
      <c r="N10" s="39">
        <f t="shared" si="0"/>
        <v>34525</v>
      </c>
      <c r="O10" s="39">
        <f t="shared" si="0"/>
        <v>191471</v>
      </c>
      <c r="P10" s="39">
        <f t="shared" si="0"/>
        <v>34525</v>
      </c>
      <c r="Q10" s="39">
        <f t="shared" si="0"/>
        <v>191471</v>
      </c>
      <c r="R10" s="39">
        <f t="shared" si="0"/>
        <v>34525</v>
      </c>
      <c r="S10" s="36"/>
      <c r="T10" s="36"/>
      <c r="U10" s="36"/>
      <c r="V10" s="36"/>
      <c r="W10" s="36"/>
      <c r="X10" s="40"/>
    </row>
    <row r="11" spans="1:24" ht="41.25" customHeight="1" thickBot="1" x14ac:dyDescent="0.3">
      <c r="A11" s="37">
        <v>1</v>
      </c>
      <c r="B11" s="65" t="s">
        <v>74</v>
      </c>
      <c r="C11" s="62" t="s">
        <v>21</v>
      </c>
      <c r="D11" s="64" t="s">
        <v>20</v>
      </c>
      <c r="E11" s="61">
        <v>43029.68</v>
      </c>
      <c r="F11" s="61">
        <v>672</v>
      </c>
      <c r="G11" s="61">
        <v>34606.480000000003</v>
      </c>
      <c r="H11" s="59">
        <v>611</v>
      </c>
      <c r="I11" s="61">
        <v>40294.25</v>
      </c>
      <c r="J11" s="59">
        <v>611</v>
      </c>
      <c r="K11" s="61">
        <v>37718.730000000003</v>
      </c>
      <c r="L11" s="59">
        <v>611</v>
      </c>
      <c r="M11" s="61">
        <v>34236.04</v>
      </c>
      <c r="N11" s="61">
        <v>611</v>
      </c>
      <c r="O11" s="61">
        <v>34554.81</v>
      </c>
      <c r="P11" s="61">
        <v>611</v>
      </c>
      <c r="Q11" s="61">
        <v>34554.81</v>
      </c>
      <c r="R11" s="61">
        <v>611</v>
      </c>
      <c r="S11" s="36"/>
      <c r="T11" s="36"/>
      <c r="U11" s="36"/>
      <c r="V11" s="36"/>
      <c r="W11" s="36"/>
      <c r="X11" s="40"/>
    </row>
    <row r="12" spans="1:24" ht="42.75" customHeight="1" thickBot="1" x14ac:dyDescent="0.3">
      <c r="A12" s="37">
        <v>2</v>
      </c>
      <c r="B12" s="65" t="s">
        <v>75</v>
      </c>
      <c r="C12" s="62" t="s">
        <v>21</v>
      </c>
      <c r="D12" s="64" t="s">
        <v>20</v>
      </c>
      <c r="E12" s="61">
        <v>54598.73</v>
      </c>
      <c r="F12" s="61">
        <v>758</v>
      </c>
      <c r="G12" s="61">
        <v>50792.63</v>
      </c>
      <c r="H12" s="59">
        <v>782</v>
      </c>
      <c r="I12" s="61">
        <v>56510.91</v>
      </c>
      <c r="J12" s="59">
        <v>782</v>
      </c>
      <c r="K12" s="61">
        <v>59613.599999999999</v>
      </c>
      <c r="L12" s="59">
        <v>782</v>
      </c>
      <c r="M12" s="61">
        <v>51896.06</v>
      </c>
      <c r="N12" s="61">
        <v>782</v>
      </c>
      <c r="O12" s="61">
        <v>52379.26</v>
      </c>
      <c r="P12" s="61">
        <v>782</v>
      </c>
      <c r="Q12" s="61">
        <v>52379.26</v>
      </c>
      <c r="R12" s="61">
        <v>782</v>
      </c>
      <c r="S12" s="36"/>
      <c r="T12" s="36"/>
      <c r="U12" s="36"/>
      <c r="V12" s="36"/>
      <c r="W12" s="36"/>
      <c r="X12" s="40"/>
    </row>
    <row r="13" spans="1:24" ht="47.25" customHeight="1" thickBot="1" x14ac:dyDescent="0.3">
      <c r="A13" s="37">
        <v>3</v>
      </c>
      <c r="B13" s="65" t="s">
        <v>76</v>
      </c>
      <c r="C13" s="62" t="s">
        <v>21</v>
      </c>
      <c r="D13" s="64" t="s">
        <v>20</v>
      </c>
      <c r="E13" s="61">
        <v>11484.12</v>
      </c>
      <c r="F13" s="61">
        <v>97</v>
      </c>
      <c r="G13" s="61">
        <v>7986.12</v>
      </c>
      <c r="H13" s="59">
        <v>63</v>
      </c>
      <c r="I13" s="61">
        <v>9714.3799999999992</v>
      </c>
      <c r="J13" s="59">
        <v>63</v>
      </c>
      <c r="K13" s="61">
        <v>13086.24</v>
      </c>
      <c r="L13" s="59">
        <v>63</v>
      </c>
      <c r="M13" s="61">
        <v>7900.63</v>
      </c>
      <c r="N13" s="61">
        <v>63</v>
      </c>
      <c r="O13" s="61">
        <v>7974.2</v>
      </c>
      <c r="P13" s="61">
        <v>63</v>
      </c>
      <c r="Q13" s="61">
        <v>7974.2</v>
      </c>
      <c r="R13" s="61">
        <v>63</v>
      </c>
      <c r="S13" s="36"/>
      <c r="T13" s="36"/>
      <c r="U13" s="36"/>
      <c r="V13" s="36"/>
      <c r="W13" s="36"/>
      <c r="X13" s="40"/>
    </row>
    <row r="14" spans="1:24" ht="38.25" customHeight="1" thickBot="1" x14ac:dyDescent="0.3">
      <c r="A14" s="37">
        <v>4</v>
      </c>
      <c r="B14" s="65" t="s">
        <v>77</v>
      </c>
      <c r="C14" s="62" t="s">
        <v>21</v>
      </c>
      <c r="D14" s="64" t="s">
        <v>20</v>
      </c>
      <c r="E14" s="61">
        <v>8995.83</v>
      </c>
      <c r="F14" s="61">
        <v>123</v>
      </c>
      <c r="G14" s="61">
        <v>8965.93</v>
      </c>
      <c r="H14" s="59">
        <v>114</v>
      </c>
      <c r="I14" s="61">
        <v>7403.9</v>
      </c>
      <c r="J14" s="59">
        <v>114</v>
      </c>
      <c r="K14" s="61">
        <v>9973.7900000000009</v>
      </c>
      <c r="L14" s="59">
        <v>114</v>
      </c>
      <c r="M14" s="61">
        <v>8869.9500000000007</v>
      </c>
      <c r="N14" s="61">
        <v>114</v>
      </c>
      <c r="O14" s="61">
        <v>8952.5400000000009</v>
      </c>
      <c r="P14" s="61">
        <v>114</v>
      </c>
      <c r="Q14" s="61">
        <v>8952.5400000000009</v>
      </c>
      <c r="R14" s="61">
        <v>114</v>
      </c>
      <c r="S14" s="36"/>
      <c r="T14" s="36"/>
      <c r="U14" s="36"/>
      <c r="V14" s="36"/>
      <c r="W14" s="36"/>
      <c r="X14" s="40"/>
    </row>
    <row r="15" spans="1:24" ht="24.75" customHeight="1" thickBot="1" x14ac:dyDescent="0.3">
      <c r="A15" s="37">
        <v>5</v>
      </c>
      <c r="B15" s="65" t="s">
        <v>18</v>
      </c>
      <c r="C15" s="62" t="s">
        <v>22</v>
      </c>
      <c r="D15" s="64" t="s">
        <v>20</v>
      </c>
      <c r="E15" s="61">
        <v>32515.4</v>
      </c>
      <c r="F15" s="61">
        <v>1578</v>
      </c>
      <c r="G15" s="61">
        <v>31243.07</v>
      </c>
      <c r="H15" s="59">
        <v>1546</v>
      </c>
      <c r="I15" s="61">
        <v>35987.550000000003</v>
      </c>
      <c r="J15" s="59">
        <v>1546</v>
      </c>
      <c r="K15" s="61">
        <v>39006.589999999997</v>
      </c>
      <c r="L15" s="59">
        <v>1546</v>
      </c>
      <c r="M15" s="61">
        <v>30908.63</v>
      </c>
      <c r="N15" s="61">
        <v>1546</v>
      </c>
      <c r="O15" s="61">
        <v>31196.42</v>
      </c>
      <c r="P15" s="61">
        <v>1546</v>
      </c>
      <c r="Q15" s="61">
        <v>31196.42</v>
      </c>
      <c r="R15" s="61">
        <v>1546</v>
      </c>
      <c r="S15" s="36"/>
      <c r="T15" s="36"/>
      <c r="U15" s="36"/>
      <c r="V15" s="36"/>
      <c r="W15" s="36"/>
      <c r="X15" s="40"/>
    </row>
    <row r="16" spans="1:24" ht="25.5" customHeight="1" thickBot="1" x14ac:dyDescent="0.3">
      <c r="A16" s="37">
        <v>6</v>
      </c>
      <c r="B16" s="65" t="s">
        <v>37</v>
      </c>
      <c r="C16" s="62" t="s">
        <v>21</v>
      </c>
      <c r="D16" s="64" t="s">
        <v>20</v>
      </c>
      <c r="E16" s="61">
        <v>5142.6000000000004</v>
      </c>
      <c r="F16" s="61">
        <v>159</v>
      </c>
      <c r="G16" s="61">
        <v>1948.97</v>
      </c>
      <c r="H16" s="59">
        <v>125</v>
      </c>
      <c r="I16" s="61">
        <v>4533.3999999999996</v>
      </c>
      <c r="J16" s="59">
        <v>125</v>
      </c>
      <c r="K16" s="61">
        <v>6106.94</v>
      </c>
      <c r="L16" s="59">
        <v>125</v>
      </c>
      <c r="M16" s="61">
        <v>1928.11</v>
      </c>
      <c r="N16" s="61">
        <v>125</v>
      </c>
      <c r="O16" s="61">
        <v>1946.06</v>
      </c>
      <c r="P16" s="61">
        <v>125</v>
      </c>
      <c r="Q16" s="61">
        <v>1946.06</v>
      </c>
      <c r="R16" s="61">
        <v>125</v>
      </c>
      <c r="S16" s="36"/>
      <c r="T16" s="36"/>
      <c r="U16" s="36"/>
      <c r="V16" s="36"/>
      <c r="W16" s="36"/>
      <c r="X16" s="40"/>
    </row>
    <row r="17" spans="1:24" ht="26.25" customHeight="1" thickBot="1" x14ac:dyDescent="0.3">
      <c r="A17" s="41">
        <v>7</v>
      </c>
      <c r="B17" s="69" t="s">
        <v>38</v>
      </c>
      <c r="C17" s="70" t="s">
        <v>21</v>
      </c>
      <c r="D17" s="71" t="s">
        <v>20</v>
      </c>
      <c r="E17" s="68"/>
      <c r="F17" s="68"/>
      <c r="G17" s="68"/>
      <c r="H17" s="72"/>
      <c r="I17" s="68"/>
      <c r="J17" s="72"/>
      <c r="K17" s="68"/>
      <c r="L17" s="72"/>
      <c r="M17" s="68"/>
      <c r="N17" s="72"/>
      <c r="O17" s="68"/>
      <c r="P17" s="72"/>
      <c r="Q17" s="68"/>
      <c r="R17" s="72"/>
      <c r="S17" s="36"/>
      <c r="T17" s="36"/>
      <c r="U17" s="36"/>
      <c r="V17" s="36"/>
      <c r="W17" s="36"/>
      <c r="X17" s="40"/>
    </row>
    <row r="18" spans="1:24" ht="29.25" customHeight="1" thickBot="1" x14ac:dyDescent="0.3">
      <c r="A18" s="41">
        <v>8</v>
      </c>
      <c r="B18" s="69" t="s">
        <v>78</v>
      </c>
      <c r="C18" s="70" t="s">
        <v>23</v>
      </c>
      <c r="D18" s="71" t="s">
        <v>20</v>
      </c>
      <c r="E18" s="68">
        <v>39400.97</v>
      </c>
      <c r="F18" s="68">
        <v>2358</v>
      </c>
      <c r="G18" s="68">
        <v>30308.67</v>
      </c>
      <c r="H18" s="72">
        <v>2384</v>
      </c>
      <c r="I18" s="68">
        <v>34733.51</v>
      </c>
      <c r="J18" s="72">
        <v>2384</v>
      </c>
      <c r="K18" s="68">
        <v>43638.62</v>
      </c>
      <c r="L18" s="72">
        <v>2384</v>
      </c>
      <c r="M18" s="68">
        <v>29984.23</v>
      </c>
      <c r="N18" s="68">
        <v>2384</v>
      </c>
      <c r="O18" s="68">
        <v>30263.41</v>
      </c>
      <c r="P18" s="68">
        <v>2384</v>
      </c>
      <c r="Q18" s="68">
        <v>30263.41</v>
      </c>
      <c r="R18" s="68">
        <v>2384</v>
      </c>
      <c r="S18" s="36"/>
      <c r="T18" s="36"/>
      <c r="U18" s="36"/>
      <c r="V18" s="36"/>
      <c r="W18" s="36"/>
      <c r="X18" s="40"/>
    </row>
    <row r="19" spans="1:24" ht="51" customHeight="1" thickBot="1" x14ac:dyDescent="0.3">
      <c r="A19" s="41">
        <v>9</v>
      </c>
      <c r="B19" s="69" t="s">
        <v>79</v>
      </c>
      <c r="C19" s="70" t="s">
        <v>23</v>
      </c>
      <c r="D19" s="73" t="s">
        <v>80</v>
      </c>
      <c r="E19" s="68">
        <v>2208.8000000000002</v>
      </c>
      <c r="F19" s="68">
        <v>17552</v>
      </c>
      <c r="G19" s="68">
        <v>2477.98</v>
      </c>
      <c r="H19" s="72">
        <v>22272</v>
      </c>
      <c r="I19" s="68">
        <v>1709.44</v>
      </c>
      <c r="J19" s="72">
        <v>22272</v>
      </c>
      <c r="K19" s="68">
        <v>2451.4499999999998</v>
      </c>
      <c r="L19" s="72">
        <v>22272</v>
      </c>
      <c r="M19" s="68">
        <v>2451.4499999999998</v>
      </c>
      <c r="N19" s="68">
        <v>22272</v>
      </c>
      <c r="O19" s="68">
        <v>2474.2800000000002</v>
      </c>
      <c r="P19" s="68">
        <v>22272</v>
      </c>
      <c r="Q19" s="68">
        <v>2474.2800000000002</v>
      </c>
      <c r="R19" s="68">
        <v>22272</v>
      </c>
      <c r="S19" s="36"/>
      <c r="T19" s="36"/>
      <c r="U19" s="36"/>
      <c r="V19" s="36"/>
      <c r="W19" s="36"/>
      <c r="X19" s="40"/>
    </row>
    <row r="20" spans="1:24" ht="158.25" customHeight="1" thickBot="1" x14ac:dyDescent="0.3">
      <c r="A20" s="41">
        <v>10</v>
      </c>
      <c r="B20" s="69" t="s">
        <v>81</v>
      </c>
      <c r="C20" s="70" t="s">
        <v>23</v>
      </c>
      <c r="D20" s="71" t="s">
        <v>20</v>
      </c>
      <c r="E20" s="68">
        <v>19215.16</v>
      </c>
      <c r="F20" s="68">
        <v>1374</v>
      </c>
      <c r="G20" s="68">
        <v>13411.59</v>
      </c>
      <c r="H20" s="72">
        <v>1465</v>
      </c>
      <c r="I20" s="68">
        <v>17446.72</v>
      </c>
      <c r="J20" s="72">
        <v>1465</v>
      </c>
      <c r="K20" s="68">
        <v>13268.02</v>
      </c>
      <c r="L20" s="72">
        <v>1465</v>
      </c>
      <c r="M20" s="68">
        <v>13268.02</v>
      </c>
      <c r="N20" s="68">
        <v>1456</v>
      </c>
      <c r="O20" s="68">
        <v>13391.57</v>
      </c>
      <c r="P20" s="68">
        <v>1456</v>
      </c>
      <c r="Q20" s="68">
        <v>13391.57</v>
      </c>
      <c r="R20" s="68">
        <v>1456</v>
      </c>
      <c r="S20" s="36"/>
      <c r="T20" s="36"/>
      <c r="U20" s="36"/>
      <c r="V20" s="36"/>
      <c r="W20" s="36"/>
      <c r="X20" s="40"/>
    </row>
    <row r="21" spans="1:24" ht="49.5" customHeight="1" thickBot="1" x14ac:dyDescent="0.3">
      <c r="A21" s="37">
        <v>11</v>
      </c>
      <c r="B21" s="65" t="s">
        <v>82</v>
      </c>
      <c r="C21" s="62" t="s">
        <v>39</v>
      </c>
      <c r="D21" s="64" t="s">
        <v>39</v>
      </c>
      <c r="E21" s="61">
        <v>6336.02</v>
      </c>
      <c r="F21" s="61">
        <v>5154</v>
      </c>
      <c r="G21" s="61">
        <v>8350.92</v>
      </c>
      <c r="H21" s="59">
        <v>5172</v>
      </c>
      <c r="I21" s="61">
        <v>5585.45</v>
      </c>
      <c r="J21" s="59">
        <v>5172</v>
      </c>
      <c r="K21" s="61">
        <v>8261.5300000000007</v>
      </c>
      <c r="L21" s="59">
        <v>5172</v>
      </c>
      <c r="M21" s="61">
        <v>8261.52</v>
      </c>
      <c r="N21" s="61">
        <v>5172</v>
      </c>
      <c r="O21" s="61">
        <v>8338.4500000000007</v>
      </c>
      <c r="P21" s="61">
        <v>5172</v>
      </c>
      <c r="Q21" s="61">
        <v>8338.4500000000007</v>
      </c>
      <c r="R21" s="61">
        <v>5172</v>
      </c>
      <c r="S21" s="36"/>
      <c r="T21" s="36"/>
      <c r="U21" s="36"/>
      <c r="V21" s="36"/>
      <c r="W21" s="36"/>
      <c r="X21" s="36"/>
    </row>
    <row r="22" spans="1:24" ht="15.75" customHeight="1" thickBot="1" x14ac:dyDescent="0.3">
      <c r="A22" s="77" t="s">
        <v>27</v>
      </c>
      <c r="B22" s="87"/>
      <c r="C22" s="16"/>
      <c r="D22" s="17"/>
      <c r="E22" s="18">
        <f t="shared" ref="E22:R22" si="1">SUM(E23:E35)</f>
        <v>71843.319999999992</v>
      </c>
      <c r="F22" s="18">
        <f t="shared" si="1"/>
        <v>292476</v>
      </c>
      <c r="G22" s="18">
        <f t="shared" si="1"/>
        <v>71796.42</v>
      </c>
      <c r="H22" s="18">
        <f t="shared" si="1"/>
        <v>292526</v>
      </c>
      <c r="I22" s="18">
        <f t="shared" si="1"/>
        <v>77755.399999999994</v>
      </c>
      <c r="J22" s="18">
        <f t="shared" si="1"/>
        <v>292167</v>
      </c>
      <c r="K22" s="18">
        <f t="shared" si="1"/>
        <v>75542.2</v>
      </c>
      <c r="L22" s="18">
        <f t="shared" si="1"/>
        <v>292167</v>
      </c>
      <c r="M22" s="18">
        <f t="shared" si="1"/>
        <v>77755.399999999994</v>
      </c>
      <c r="N22" s="18">
        <f t="shared" si="1"/>
        <v>292167</v>
      </c>
      <c r="O22" s="88">
        <f t="shared" si="1"/>
        <v>75542.2</v>
      </c>
      <c r="P22" s="88">
        <f t="shared" si="1"/>
        <v>292167</v>
      </c>
      <c r="Q22" s="19">
        <f t="shared" si="1"/>
        <v>77755.399999999994</v>
      </c>
      <c r="R22" s="19">
        <f t="shared" si="1"/>
        <v>292167</v>
      </c>
    </row>
    <row r="23" spans="1:24" ht="54" customHeight="1" thickBot="1" x14ac:dyDescent="0.3">
      <c r="A23" s="7">
        <v>12</v>
      </c>
      <c r="B23" s="65" t="s">
        <v>29</v>
      </c>
      <c r="C23" s="62" t="s">
        <v>62</v>
      </c>
      <c r="D23" s="64" t="s">
        <v>20</v>
      </c>
      <c r="E23" s="91">
        <v>8094.4</v>
      </c>
      <c r="F23" s="91">
        <v>80</v>
      </c>
      <c r="G23" s="91">
        <f>E23</f>
        <v>8094.4</v>
      </c>
      <c r="H23" s="91">
        <v>80</v>
      </c>
      <c r="I23" s="91">
        <v>8593.2999999999993</v>
      </c>
      <c r="J23" s="91">
        <v>80</v>
      </c>
      <c r="K23" s="92">
        <f>I23</f>
        <v>8593.2999999999993</v>
      </c>
      <c r="L23" s="91">
        <f>J23</f>
        <v>80</v>
      </c>
      <c r="M23" s="91">
        <f>I23</f>
        <v>8593.2999999999993</v>
      </c>
      <c r="N23" s="91">
        <f>L23</f>
        <v>80</v>
      </c>
      <c r="O23" s="91">
        <f>K23</f>
        <v>8593.2999999999993</v>
      </c>
      <c r="P23" s="91">
        <f>N23</f>
        <v>80</v>
      </c>
      <c r="Q23" s="91">
        <f>M23</f>
        <v>8593.2999999999993</v>
      </c>
      <c r="R23" s="91">
        <f>P23</f>
        <v>80</v>
      </c>
      <c r="S23" s="52"/>
      <c r="T23" s="52"/>
      <c r="U23" s="52"/>
      <c r="V23" s="52"/>
      <c r="W23" s="52"/>
      <c r="X23" s="52"/>
    </row>
    <row r="24" spans="1:24" ht="30.75" customHeight="1" thickBot="1" x14ac:dyDescent="0.3">
      <c r="A24" s="8">
        <v>13</v>
      </c>
      <c r="B24" s="53" t="s">
        <v>54</v>
      </c>
      <c r="C24" s="62" t="s">
        <v>62</v>
      </c>
      <c r="D24" s="64" t="s">
        <v>20</v>
      </c>
      <c r="E24" s="91">
        <v>6949</v>
      </c>
      <c r="F24" s="91">
        <v>47</v>
      </c>
      <c r="G24" s="91">
        <f>E24</f>
        <v>6949</v>
      </c>
      <c r="H24" s="91">
        <v>47</v>
      </c>
      <c r="I24" s="91">
        <v>7567.7</v>
      </c>
      <c r="J24" s="91">
        <v>47</v>
      </c>
      <c r="K24" s="92">
        <f t="shared" ref="K24:L35" si="2">I24</f>
        <v>7567.7</v>
      </c>
      <c r="L24" s="91">
        <f t="shared" si="2"/>
        <v>47</v>
      </c>
      <c r="M24" s="91">
        <f t="shared" ref="M24:Q35" si="3">I24</f>
        <v>7567.7</v>
      </c>
      <c r="N24" s="91">
        <f t="shared" ref="N24:R35" si="4">L24</f>
        <v>47</v>
      </c>
      <c r="O24" s="91">
        <f t="shared" si="3"/>
        <v>7567.7</v>
      </c>
      <c r="P24" s="91">
        <f t="shared" si="4"/>
        <v>47</v>
      </c>
      <c r="Q24" s="91">
        <f t="shared" si="3"/>
        <v>7567.7</v>
      </c>
      <c r="R24" s="91">
        <f t="shared" si="4"/>
        <v>47</v>
      </c>
      <c r="S24" s="52"/>
      <c r="T24" s="52"/>
      <c r="U24" s="52"/>
      <c r="V24" s="52"/>
      <c r="W24" s="52"/>
      <c r="X24" s="52"/>
    </row>
    <row r="25" spans="1:24" ht="63" customHeight="1" thickBot="1" x14ac:dyDescent="0.3">
      <c r="A25" s="9">
        <v>14</v>
      </c>
      <c r="B25" s="54" t="s">
        <v>55</v>
      </c>
      <c r="C25" s="56" t="s">
        <v>63</v>
      </c>
      <c r="D25" s="64" t="s">
        <v>20</v>
      </c>
      <c r="E25" s="91">
        <v>1938.06</v>
      </c>
      <c r="F25" s="91">
        <v>198</v>
      </c>
      <c r="G25" s="91">
        <v>1938.06</v>
      </c>
      <c r="H25" s="91">
        <v>198</v>
      </c>
      <c r="I25" s="91">
        <v>2062.3000000000002</v>
      </c>
      <c r="J25" s="91">
        <v>198</v>
      </c>
      <c r="K25" s="92">
        <f t="shared" si="2"/>
        <v>2062.3000000000002</v>
      </c>
      <c r="L25" s="91">
        <f t="shared" si="2"/>
        <v>198</v>
      </c>
      <c r="M25" s="91">
        <f>I25</f>
        <v>2062.3000000000002</v>
      </c>
      <c r="N25" s="91">
        <f t="shared" si="4"/>
        <v>198</v>
      </c>
      <c r="O25" s="91">
        <f>K25</f>
        <v>2062.3000000000002</v>
      </c>
      <c r="P25" s="91">
        <f t="shared" si="4"/>
        <v>198</v>
      </c>
      <c r="Q25" s="91">
        <f>M25</f>
        <v>2062.3000000000002</v>
      </c>
      <c r="R25" s="91">
        <f t="shared" si="4"/>
        <v>198</v>
      </c>
      <c r="S25" s="52"/>
      <c r="T25" s="52"/>
      <c r="U25" s="52"/>
      <c r="V25" s="52"/>
      <c r="W25" s="52"/>
      <c r="X25" s="52"/>
    </row>
    <row r="26" spans="1:24" ht="39" customHeight="1" thickBot="1" x14ac:dyDescent="0.3">
      <c r="A26" s="8">
        <v>15</v>
      </c>
      <c r="B26" s="53" t="s">
        <v>56</v>
      </c>
      <c r="C26" s="57" t="s">
        <v>64</v>
      </c>
      <c r="D26" s="64" t="s">
        <v>20</v>
      </c>
      <c r="E26" s="91">
        <v>1306.06</v>
      </c>
      <c r="F26" s="91">
        <v>4702</v>
      </c>
      <c r="G26" s="91">
        <v>1306.06</v>
      </c>
      <c r="H26" s="91">
        <f>F26</f>
        <v>4702</v>
      </c>
      <c r="I26" s="91">
        <v>1575.6</v>
      </c>
      <c r="J26" s="91">
        <v>4702</v>
      </c>
      <c r="K26" s="92">
        <f t="shared" si="2"/>
        <v>1575.6</v>
      </c>
      <c r="L26" s="91">
        <f t="shared" si="2"/>
        <v>4702</v>
      </c>
      <c r="M26" s="91">
        <f t="shared" si="3"/>
        <v>1575.6</v>
      </c>
      <c r="N26" s="91">
        <f t="shared" si="4"/>
        <v>4702</v>
      </c>
      <c r="O26" s="91">
        <f t="shared" si="3"/>
        <v>1575.6</v>
      </c>
      <c r="P26" s="91">
        <f t="shared" si="4"/>
        <v>4702</v>
      </c>
      <c r="Q26" s="91">
        <f t="shared" si="3"/>
        <v>1575.6</v>
      </c>
      <c r="R26" s="91">
        <f t="shared" si="4"/>
        <v>4702</v>
      </c>
      <c r="S26" s="52"/>
      <c r="T26" s="52"/>
      <c r="U26" s="52"/>
      <c r="V26" s="52"/>
      <c r="W26" s="52"/>
      <c r="X26" s="52"/>
    </row>
    <row r="27" spans="1:24" ht="42.75" customHeight="1" thickBot="1" x14ac:dyDescent="0.3">
      <c r="A27" s="10">
        <v>16</v>
      </c>
      <c r="B27" s="53" t="s">
        <v>56</v>
      </c>
      <c r="C27" s="62" t="s">
        <v>64</v>
      </c>
      <c r="D27" s="64" t="s">
        <v>20</v>
      </c>
      <c r="E27" s="91">
        <v>1737.2</v>
      </c>
      <c r="F27" s="91">
        <v>13398</v>
      </c>
      <c r="G27" s="91">
        <f>E27</f>
        <v>1737.2</v>
      </c>
      <c r="H27" s="91">
        <f>F27</f>
        <v>13398</v>
      </c>
      <c r="I27" s="91">
        <v>2386.3000000000002</v>
      </c>
      <c r="J27" s="91">
        <v>13398</v>
      </c>
      <c r="K27" s="92">
        <f t="shared" si="2"/>
        <v>2386.3000000000002</v>
      </c>
      <c r="L27" s="91">
        <v>13398</v>
      </c>
      <c r="M27" s="91">
        <f t="shared" si="3"/>
        <v>2386.3000000000002</v>
      </c>
      <c r="N27" s="91">
        <f>L27</f>
        <v>13398</v>
      </c>
      <c r="O27" s="91">
        <f t="shared" si="3"/>
        <v>2386.3000000000002</v>
      </c>
      <c r="P27" s="91">
        <f>N27</f>
        <v>13398</v>
      </c>
      <c r="Q27" s="91">
        <f t="shared" si="3"/>
        <v>2386.3000000000002</v>
      </c>
      <c r="R27" s="91">
        <f>P27</f>
        <v>13398</v>
      </c>
      <c r="S27" s="52"/>
      <c r="T27" s="52"/>
      <c r="U27" s="52"/>
      <c r="V27" s="52"/>
      <c r="W27" s="52"/>
      <c r="X27" s="52"/>
    </row>
    <row r="28" spans="1:24" ht="52.5" customHeight="1" thickBot="1" x14ac:dyDescent="0.3">
      <c r="A28" s="10">
        <v>17</v>
      </c>
      <c r="B28" s="55" t="s">
        <v>57</v>
      </c>
      <c r="C28" s="62" t="s">
        <v>63</v>
      </c>
      <c r="D28" s="64" t="s">
        <v>20</v>
      </c>
      <c r="E28" s="91">
        <v>6673.2</v>
      </c>
      <c r="F28" s="91">
        <v>1687</v>
      </c>
      <c r="G28" s="92">
        <f t="shared" ref="G28:G35" si="5">E28</f>
        <v>6673.2</v>
      </c>
      <c r="H28" s="91">
        <v>1687</v>
      </c>
      <c r="I28" s="91">
        <v>8659</v>
      </c>
      <c r="J28" s="91">
        <v>1687</v>
      </c>
      <c r="K28" s="92">
        <f t="shared" si="2"/>
        <v>8659</v>
      </c>
      <c r="L28" s="91">
        <f t="shared" si="2"/>
        <v>1687</v>
      </c>
      <c r="M28" s="91">
        <f t="shared" si="3"/>
        <v>8659</v>
      </c>
      <c r="N28" s="91">
        <f>L28</f>
        <v>1687</v>
      </c>
      <c r="O28" s="91">
        <f t="shared" si="3"/>
        <v>8659</v>
      </c>
      <c r="P28" s="91">
        <f>N28</f>
        <v>1687</v>
      </c>
      <c r="Q28" s="91">
        <f t="shared" si="3"/>
        <v>8659</v>
      </c>
      <c r="R28" s="91">
        <f>P28</f>
        <v>1687</v>
      </c>
      <c r="S28" s="52"/>
      <c r="T28" s="52"/>
      <c r="U28" s="52"/>
      <c r="V28" s="52"/>
      <c r="W28" s="52"/>
      <c r="X28" s="52"/>
    </row>
    <row r="29" spans="1:24" ht="41.25" customHeight="1" thickBot="1" x14ac:dyDescent="0.3">
      <c r="A29" s="8">
        <v>18</v>
      </c>
      <c r="B29" s="66" t="s">
        <v>58</v>
      </c>
      <c r="C29" s="58" t="s">
        <v>65</v>
      </c>
      <c r="D29" s="64" t="s">
        <v>20</v>
      </c>
      <c r="E29" s="91">
        <v>25087.5</v>
      </c>
      <c r="F29" s="91">
        <v>134639</v>
      </c>
      <c r="G29" s="91">
        <f t="shared" si="5"/>
        <v>25087.5</v>
      </c>
      <c r="H29" s="91">
        <v>134639</v>
      </c>
      <c r="I29" s="91">
        <v>25587.4</v>
      </c>
      <c r="J29" s="91">
        <v>134330</v>
      </c>
      <c r="K29" s="92">
        <f t="shared" si="2"/>
        <v>25587.4</v>
      </c>
      <c r="L29" s="91">
        <f t="shared" si="2"/>
        <v>134330</v>
      </c>
      <c r="M29" s="91">
        <f t="shared" si="3"/>
        <v>25587.4</v>
      </c>
      <c r="N29" s="91">
        <f>L29</f>
        <v>134330</v>
      </c>
      <c r="O29" s="91">
        <f t="shared" si="3"/>
        <v>25587.4</v>
      </c>
      <c r="P29" s="91">
        <f>N29</f>
        <v>134330</v>
      </c>
      <c r="Q29" s="91">
        <f t="shared" si="3"/>
        <v>25587.4</v>
      </c>
      <c r="R29" s="91">
        <f>P29</f>
        <v>134330</v>
      </c>
      <c r="S29" s="52"/>
      <c r="T29" s="52"/>
      <c r="U29" s="52"/>
      <c r="V29" s="52"/>
      <c r="W29" s="52"/>
      <c r="X29" s="52"/>
    </row>
    <row r="30" spans="1:24" s="36" customFormat="1" ht="41.25" customHeight="1" thickBot="1" x14ac:dyDescent="0.3">
      <c r="A30" s="10">
        <v>19</v>
      </c>
      <c r="B30" s="67" t="s">
        <v>72</v>
      </c>
      <c r="C30" s="58" t="s">
        <v>71</v>
      </c>
      <c r="D30" s="64" t="s">
        <v>20</v>
      </c>
      <c r="E30" s="91">
        <v>1949</v>
      </c>
      <c r="F30" s="91">
        <v>6322</v>
      </c>
      <c r="G30" s="91">
        <v>1949</v>
      </c>
      <c r="H30" s="91">
        <v>6322</v>
      </c>
      <c r="I30" s="91">
        <v>2213.1999999999998</v>
      </c>
      <c r="J30" s="91">
        <v>6322</v>
      </c>
      <c r="K30" s="93" t="s">
        <v>88</v>
      </c>
      <c r="L30" s="94">
        <f t="shared" si="2"/>
        <v>6322</v>
      </c>
      <c r="M30" s="91">
        <f t="shared" si="3"/>
        <v>2213.1999999999998</v>
      </c>
      <c r="N30" s="91">
        <f t="shared" si="4"/>
        <v>6322</v>
      </c>
      <c r="O30" s="91" t="str">
        <f t="shared" si="3"/>
        <v>2213,2</v>
      </c>
      <c r="P30" s="91">
        <f t="shared" si="4"/>
        <v>6322</v>
      </c>
      <c r="Q30" s="91">
        <f t="shared" si="3"/>
        <v>2213.1999999999998</v>
      </c>
      <c r="R30" s="91">
        <f t="shared" si="4"/>
        <v>6322</v>
      </c>
      <c r="S30" s="52"/>
      <c r="T30" s="52"/>
      <c r="U30" s="52"/>
      <c r="V30" s="52"/>
      <c r="W30" s="52"/>
      <c r="X30" s="52"/>
    </row>
    <row r="31" spans="1:24" s="36" customFormat="1" ht="41.25" customHeight="1" thickBot="1" x14ac:dyDescent="0.3">
      <c r="A31" s="10">
        <v>20</v>
      </c>
      <c r="B31" s="67" t="s">
        <v>73</v>
      </c>
      <c r="C31" s="58" t="s">
        <v>71</v>
      </c>
      <c r="D31" s="64" t="s">
        <v>20</v>
      </c>
      <c r="E31" s="91">
        <v>1720</v>
      </c>
      <c r="F31" s="91">
        <v>3400</v>
      </c>
      <c r="G31" s="91">
        <v>1745.3</v>
      </c>
      <c r="H31" s="91">
        <v>3450</v>
      </c>
      <c r="I31" s="91">
        <v>2071.1999999999998</v>
      </c>
      <c r="J31" s="94">
        <v>3400</v>
      </c>
      <c r="K31" s="92">
        <f t="shared" si="2"/>
        <v>2071.1999999999998</v>
      </c>
      <c r="L31" s="94">
        <f>J31</f>
        <v>3400</v>
      </c>
      <c r="M31" s="91">
        <f t="shared" si="3"/>
        <v>2071.1999999999998</v>
      </c>
      <c r="N31" s="91">
        <f t="shared" si="4"/>
        <v>3400</v>
      </c>
      <c r="O31" s="91">
        <f t="shared" si="3"/>
        <v>2071.1999999999998</v>
      </c>
      <c r="P31" s="91">
        <f t="shared" si="4"/>
        <v>3400</v>
      </c>
      <c r="Q31" s="91">
        <f t="shared" si="3"/>
        <v>2071.1999999999998</v>
      </c>
      <c r="R31" s="91">
        <f t="shared" si="4"/>
        <v>3400</v>
      </c>
      <c r="S31" s="52"/>
      <c r="T31" s="52"/>
      <c r="U31" s="52"/>
      <c r="V31" s="52"/>
      <c r="W31" s="52"/>
      <c r="X31" s="52"/>
    </row>
    <row r="32" spans="1:24" ht="39.75" customHeight="1" thickBot="1" x14ac:dyDescent="0.3">
      <c r="A32" s="10">
        <v>21</v>
      </c>
      <c r="B32" s="55" t="s">
        <v>59</v>
      </c>
      <c r="C32" s="58" t="s">
        <v>28</v>
      </c>
      <c r="D32" s="64" t="s">
        <v>17</v>
      </c>
      <c r="E32" s="91">
        <v>5482.1</v>
      </c>
      <c r="F32" s="91">
        <v>113238</v>
      </c>
      <c r="G32" s="91">
        <v>5501.5</v>
      </c>
      <c r="H32" s="91">
        <v>113643</v>
      </c>
      <c r="I32" s="91">
        <v>5253</v>
      </c>
      <c r="J32" s="91">
        <v>113238</v>
      </c>
      <c r="K32" s="92">
        <f>I32</f>
        <v>5253</v>
      </c>
      <c r="L32" s="91">
        <f t="shared" si="2"/>
        <v>113238</v>
      </c>
      <c r="M32" s="91">
        <f t="shared" si="3"/>
        <v>5253</v>
      </c>
      <c r="N32" s="91">
        <f>L32</f>
        <v>113238</v>
      </c>
      <c r="O32" s="91">
        <f t="shared" si="3"/>
        <v>5253</v>
      </c>
      <c r="P32" s="91">
        <f>N32</f>
        <v>113238</v>
      </c>
      <c r="Q32" s="91">
        <f t="shared" si="3"/>
        <v>5253</v>
      </c>
      <c r="R32" s="91">
        <f>P32</f>
        <v>113238</v>
      </c>
      <c r="S32" s="52"/>
      <c r="T32" s="52"/>
      <c r="U32" s="52"/>
      <c r="V32" s="52"/>
      <c r="W32" s="52"/>
      <c r="X32" s="52"/>
    </row>
    <row r="33" spans="1:18" ht="42" customHeight="1" thickBot="1" x14ac:dyDescent="0.3">
      <c r="A33" s="8">
        <v>22</v>
      </c>
      <c r="B33" s="55" t="s">
        <v>59</v>
      </c>
      <c r="C33" s="57" t="s">
        <v>66</v>
      </c>
      <c r="D33" s="63" t="s">
        <v>17</v>
      </c>
      <c r="E33" s="91">
        <v>3320.3</v>
      </c>
      <c r="F33" s="91">
        <v>14685</v>
      </c>
      <c r="G33" s="91">
        <v>3228.7</v>
      </c>
      <c r="H33" s="91">
        <v>14280</v>
      </c>
      <c r="I33" s="91">
        <v>3611.4</v>
      </c>
      <c r="J33" s="91">
        <v>14685</v>
      </c>
      <c r="K33" s="92">
        <f t="shared" si="2"/>
        <v>3611.4</v>
      </c>
      <c r="L33" s="91">
        <f t="shared" si="2"/>
        <v>14685</v>
      </c>
      <c r="M33" s="91">
        <f t="shared" si="3"/>
        <v>3611.4</v>
      </c>
      <c r="N33" s="91">
        <f>L33</f>
        <v>14685</v>
      </c>
      <c r="O33" s="91">
        <f t="shared" si="3"/>
        <v>3611.4</v>
      </c>
      <c r="P33" s="91">
        <f>N33</f>
        <v>14685</v>
      </c>
      <c r="Q33" s="91">
        <f t="shared" si="3"/>
        <v>3611.4</v>
      </c>
      <c r="R33" s="91">
        <f>P33</f>
        <v>14685</v>
      </c>
    </row>
    <row r="34" spans="1:18" ht="41.25" customHeight="1" thickBot="1" x14ac:dyDescent="0.3">
      <c r="A34" s="8">
        <v>23</v>
      </c>
      <c r="B34" s="53" t="s">
        <v>60</v>
      </c>
      <c r="C34" s="60" t="s">
        <v>67</v>
      </c>
      <c r="D34" s="64" t="s">
        <v>17</v>
      </c>
      <c r="E34" s="91">
        <v>3789.8</v>
      </c>
      <c r="F34" s="91">
        <v>40</v>
      </c>
      <c r="G34" s="91">
        <f t="shared" si="5"/>
        <v>3789.8</v>
      </c>
      <c r="H34" s="91">
        <v>40</v>
      </c>
      <c r="I34" s="91">
        <v>4083.8</v>
      </c>
      <c r="J34" s="91">
        <v>40</v>
      </c>
      <c r="K34" s="92">
        <f t="shared" si="2"/>
        <v>4083.8</v>
      </c>
      <c r="L34" s="91">
        <f t="shared" si="2"/>
        <v>40</v>
      </c>
      <c r="M34" s="91">
        <f t="shared" si="3"/>
        <v>4083.8</v>
      </c>
      <c r="N34" s="91">
        <f t="shared" si="4"/>
        <v>40</v>
      </c>
      <c r="O34" s="91">
        <f t="shared" si="3"/>
        <v>4083.8</v>
      </c>
      <c r="P34" s="91">
        <f t="shared" si="4"/>
        <v>40</v>
      </c>
      <c r="Q34" s="91">
        <f t="shared" si="3"/>
        <v>4083.8</v>
      </c>
      <c r="R34" s="91">
        <f t="shared" si="4"/>
        <v>40</v>
      </c>
    </row>
    <row r="35" spans="1:18" ht="31.5" customHeight="1" thickBot="1" x14ac:dyDescent="0.3">
      <c r="A35" s="11">
        <v>24</v>
      </c>
      <c r="B35" s="13" t="s">
        <v>61</v>
      </c>
      <c r="C35" s="30" t="s">
        <v>67</v>
      </c>
      <c r="D35" s="12" t="s">
        <v>17</v>
      </c>
      <c r="E35" s="96">
        <v>3796.7</v>
      </c>
      <c r="F35" s="74">
        <v>40</v>
      </c>
      <c r="G35" s="96">
        <f t="shared" si="5"/>
        <v>3796.7</v>
      </c>
      <c r="H35" s="74">
        <v>40</v>
      </c>
      <c r="I35" s="97">
        <v>4091.2</v>
      </c>
      <c r="J35" s="97">
        <v>40</v>
      </c>
      <c r="K35" s="95">
        <f t="shared" si="2"/>
        <v>4091.2</v>
      </c>
      <c r="L35" s="98">
        <f t="shared" si="2"/>
        <v>40</v>
      </c>
      <c r="M35" s="91">
        <f t="shared" si="3"/>
        <v>4091.2</v>
      </c>
      <c r="N35" s="91">
        <f t="shared" si="4"/>
        <v>40</v>
      </c>
      <c r="O35" s="91">
        <f t="shared" si="3"/>
        <v>4091.2</v>
      </c>
      <c r="P35" s="91">
        <f t="shared" si="4"/>
        <v>40</v>
      </c>
      <c r="Q35" s="91">
        <f t="shared" si="3"/>
        <v>4091.2</v>
      </c>
      <c r="R35" s="91">
        <f t="shared" si="4"/>
        <v>40</v>
      </c>
    </row>
    <row r="36" spans="1:18" ht="28.5" customHeight="1" thickBot="1" x14ac:dyDescent="0.3">
      <c r="A36" s="77" t="s">
        <v>30</v>
      </c>
      <c r="B36" s="78"/>
      <c r="C36" s="21"/>
      <c r="D36" s="21"/>
      <c r="E36" s="22">
        <f>SUM(E37+E38+E39+E42+E43+E44+E45+E47+E46+E48+E49)</f>
        <v>14542.299999999997</v>
      </c>
      <c r="F36" s="21">
        <f>SUM(F37+F38+F39+F41+F42+F43+F44+F45+F46+F47+F48+F49)</f>
        <v>192</v>
      </c>
      <c r="G36" s="22">
        <f>SUM(G37+G38+G39+G42+G43+G44+G45+G46+G47+G48+G49)</f>
        <v>14542.299999999997</v>
      </c>
      <c r="H36" s="21">
        <f>SUM(H37+H38+H39+H43+H42+H44+H45+H46+H47+H48+H49)</f>
        <v>192</v>
      </c>
      <c r="I36" s="22">
        <f>SUM(I37+I38+I39+I42+I43+I44+I45+I46+I47+I48+I49)</f>
        <v>13303.900000000001</v>
      </c>
      <c r="J36" s="21">
        <f>SUM(J37+J38+J39+J42+J43+J44+J45+J46+J47+J48+J49)</f>
        <v>192</v>
      </c>
      <c r="K36" s="22">
        <f>SUM(K37+K38+K39+K42+K43+K44+K45+K46+K47+K48+K49)</f>
        <v>13303.8</v>
      </c>
      <c r="L36" s="21">
        <f>SUM(L37+L38+L39+L41+L42+L43+L44+L45+L46+L47+L48+L49)</f>
        <v>193</v>
      </c>
      <c r="M36" s="22">
        <v>4400.6499999999996</v>
      </c>
      <c r="N36" s="21">
        <v>159</v>
      </c>
      <c r="O36" s="89">
        <v>4400.6499999999996</v>
      </c>
      <c r="P36" s="90">
        <v>159</v>
      </c>
      <c r="Q36" s="22">
        <v>4400.6499999999996</v>
      </c>
      <c r="R36" s="21">
        <v>159</v>
      </c>
    </row>
    <row r="37" spans="1:18" ht="73.5" customHeight="1" thickBot="1" x14ac:dyDescent="0.3">
      <c r="A37" s="15">
        <v>1</v>
      </c>
      <c r="B37" s="44" t="s">
        <v>40</v>
      </c>
      <c r="C37" s="45" t="s">
        <v>41</v>
      </c>
      <c r="D37" s="46" t="s">
        <v>17</v>
      </c>
      <c r="E37" s="42">
        <v>389.2</v>
      </c>
      <c r="F37" s="42">
        <v>4</v>
      </c>
      <c r="G37" s="42">
        <v>389.2</v>
      </c>
      <c r="H37" s="42">
        <v>4</v>
      </c>
      <c r="I37" s="47">
        <v>423.5</v>
      </c>
      <c r="J37" s="47">
        <v>4</v>
      </c>
      <c r="K37" s="47">
        <v>423.5</v>
      </c>
      <c r="L37" s="47">
        <v>4</v>
      </c>
      <c r="M37" s="43">
        <v>423.5</v>
      </c>
      <c r="N37" s="43">
        <v>4</v>
      </c>
      <c r="O37" s="43">
        <v>423.5</v>
      </c>
      <c r="P37" s="43">
        <v>4</v>
      </c>
      <c r="Q37" s="43">
        <v>423.5</v>
      </c>
      <c r="R37" s="43">
        <v>4</v>
      </c>
    </row>
    <row r="38" spans="1:18" ht="40.5" customHeight="1" thickBot="1" x14ac:dyDescent="0.3">
      <c r="A38" s="11">
        <v>2</v>
      </c>
      <c r="B38" s="44" t="s">
        <v>34</v>
      </c>
      <c r="C38" s="45" t="s">
        <v>41</v>
      </c>
      <c r="D38" s="46" t="s">
        <v>17</v>
      </c>
      <c r="E38" s="42">
        <v>3348.4</v>
      </c>
      <c r="F38" s="42">
        <v>24</v>
      </c>
      <c r="G38" s="42">
        <v>3348.4</v>
      </c>
      <c r="H38" s="42">
        <v>24</v>
      </c>
      <c r="I38" s="47">
        <v>2215.1999999999998</v>
      </c>
      <c r="J38" s="47">
        <v>24</v>
      </c>
      <c r="K38" s="47">
        <v>2215.1999999999998</v>
      </c>
      <c r="L38" s="47">
        <v>24</v>
      </c>
      <c r="M38" s="43">
        <v>2215.1999999999998</v>
      </c>
      <c r="N38" s="43">
        <v>24</v>
      </c>
      <c r="O38" s="43">
        <v>2215.1999999999998</v>
      </c>
      <c r="P38" s="43">
        <v>24</v>
      </c>
      <c r="Q38" s="43">
        <v>2215.1999999999998</v>
      </c>
      <c r="R38" s="43">
        <v>24</v>
      </c>
    </row>
    <row r="39" spans="1:18" ht="37.5" customHeight="1" thickBot="1" x14ac:dyDescent="0.3">
      <c r="A39" s="15">
        <v>3</v>
      </c>
      <c r="B39" s="48" t="s">
        <v>83</v>
      </c>
      <c r="C39" s="45" t="s">
        <v>43</v>
      </c>
      <c r="D39" s="46" t="s">
        <v>17</v>
      </c>
      <c r="E39" s="74">
        <v>1673.6</v>
      </c>
      <c r="F39" s="74">
        <v>12</v>
      </c>
      <c r="G39" s="74">
        <v>1673.6</v>
      </c>
      <c r="H39" s="74">
        <v>12</v>
      </c>
      <c r="I39" s="49">
        <v>1108.4000000000001</v>
      </c>
      <c r="J39" s="49">
        <v>12</v>
      </c>
      <c r="K39" s="47">
        <v>1108.4000000000001</v>
      </c>
      <c r="L39" s="47">
        <v>12</v>
      </c>
      <c r="M39" s="43">
        <v>1108.4000000000001</v>
      </c>
      <c r="N39" s="43">
        <v>12</v>
      </c>
      <c r="O39" s="43">
        <v>1108.4000000000001</v>
      </c>
      <c r="P39" s="43">
        <v>12</v>
      </c>
      <c r="Q39" s="43">
        <v>1108.4000000000001</v>
      </c>
      <c r="R39" s="43">
        <v>12</v>
      </c>
    </row>
    <row r="40" spans="1:18" ht="136.5" customHeight="1" thickBot="1" x14ac:dyDescent="0.3">
      <c r="A40" s="20">
        <v>4</v>
      </c>
      <c r="B40" s="50" t="s">
        <v>44</v>
      </c>
      <c r="C40" s="45" t="s">
        <v>45</v>
      </c>
      <c r="D40" s="46" t="s">
        <v>46</v>
      </c>
      <c r="E40" s="74"/>
      <c r="F40" s="74" t="s">
        <v>84</v>
      </c>
      <c r="G40" s="74"/>
      <c r="H40" s="74">
        <v>100</v>
      </c>
      <c r="I40" s="49"/>
      <c r="J40" s="49">
        <v>100</v>
      </c>
      <c r="K40" s="47"/>
      <c r="L40" s="47">
        <v>100</v>
      </c>
      <c r="M40" s="43">
        <v>0</v>
      </c>
      <c r="N40" s="43">
        <v>100</v>
      </c>
      <c r="O40" s="43">
        <v>0</v>
      </c>
      <c r="P40" s="43">
        <v>100</v>
      </c>
      <c r="Q40" s="43">
        <v>0</v>
      </c>
      <c r="R40" s="43">
        <v>100</v>
      </c>
    </row>
    <row r="41" spans="1:18" ht="24.75" thickBot="1" x14ac:dyDescent="0.3">
      <c r="A41" s="15">
        <v>5</v>
      </c>
      <c r="B41" s="51" t="s">
        <v>47</v>
      </c>
      <c r="C41" s="45" t="s">
        <v>85</v>
      </c>
      <c r="D41" s="46" t="s">
        <v>68</v>
      </c>
      <c r="E41" s="74"/>
      <c r="F41" s="74">
        <v>0</v>
      </c>
      <c r="G41" s="74"/>
      <c r="H41" s="74">
        <v>0</v>
      </c>
      <c r="I41" s="49">
        <v>92.4</v>
      </c>
      <c r="J41" s="49">
        <v>1</v>
      </c>
      <c r="K41" s="47">
        <v>92.4</v>
      </c>
      <c r="L41" s="47">
        <v>1</v>
      </c>
      <c r="M41" s="43">
        <v>92.4</v>
      </c>
      <c r="N41" s="43">
        <v>1</v>
      </c>
      <c r="O41" s="43">
        <v>92.4</v>
      </c>
      <c r="P41" s="43">
        <v>1</v>
      </c>
      <c r="Q41" s="43">
        <v>92.4</v>
      </c>
      <c r="R41" s="43">
        <v>1</v>
      </c>
    </row>
    <row r="42" spans="1:18" ht="36.75" thickBot="1" x14ac:dyDescent="0.3">
      <c r="A42" s="9">
        <v>6</v>
      </c>
      <c r="B42" s="51" t="s">
        <v>47</v>
      </c>
      <c r="C42" s="45" t="s">
        <v>48</v>
      </c>
      <c r="D42" s="46" t="s">
        <v>68</v>
      </c>
      <c r="E42" s="74"/>
      <c r="F42" s="74">
        <v>0</v>
      </c>
      <c r="G42" s="74"/>
      <c r="H42" s="74">
        <v>0</v>
      </c>
      <c r="I42" s="49"/>
      <c r="J42" s="49">
        <v>0</v>
      </c>
      <c r="K42" s="47"/>
      <c r="L42" s="47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</row>
    <row r="43" spans="1:18" ht="48.75" thickBot="1" x14ac:dyDescent="0.3">
      <c r="A43" s="8">
        <v>7</v>
      </c>
      <c r="B43" s="51" t="s">
        <v>49</v>
      </c>
      <c r="C43" s="45" t="s">
        <v>41</v>
      </c>
      <c r="D43" s="46" t="s">
        <v>17</v>
      </c>
      <c r="E43" s="74">
        <v>583.70000000000005</v>
      </c>
      <c r="F43" s="74">
        <v>6</v>
      </c>
      <c r="G43" s="74">
        <v>583.70000000000005</v>
      </c>
      <c r="H43" s="74">
        <v>6</v>
      </c>
      <c r="I43" s="49">
        <v>635.20000000000005</v>
      </c>
      <c r="J43" s="49">
        <v>6</v>
      </c>
      <c r="K43" s="47">
        <v>635.1</v>
      </c>
      <c r="L43" s="47">
        <v>6</v>
      </c>
      <c r="M43" s="43">
        <v>635.1</v>
      </c>
      <c r="N43" s="43">
        <v>6</v>
      </c>
      <c r="O43" s="43">
        <v>635.1</v>
      </c>
      <c r="P43" s="43">
        <v>6</v>
      </c>
      <c r="Q43" s="43">
        <v>635.1</v>
      </c>
      <c r="R43" s="43">
        <v>6</v>
      </c>
    </row>
    <row r="44" spans="1:18" ht="36" x14ac:dyDescent="0.25">
      <c r="A44" s="29">
        <v>8</v>
      </c>
      <c r="B44" s="51" t="s">
        <v>50</v>
      </c>
      <c r="C44" s="45" t="s">
        <v>86</v>
      </c>
      <c r="D44" s="46" t="s">
        <v>68</v>
      </c>
      <c r="E44" s="74">
        <v>2790.5</v>
      </c>
      <c r="F44" s="74">
        <v>20</v>
      </c>
      <c r="G44" s="74">
        <v>2790.5</v>
      </c>
      <c r="H44" s="74">
        <v>20</v>
      </c>
      <c r="I44" s="49">
        <v>1845.7</v>
      </c>
      <c r="J44" s="49">
        <v>20</v>
      </c>
      <c r="K44" s="47">
        <v>1845.7</v>
      </c>
      <c r="L44" s="47">
        <v>20</v>
      </c>
      <c r="M44" s="43">
        <v>1845.7</v>
      </c>
      <c r="N44" s="43">
        <v>20</v>
      </c>
      <c r="O44" s="43">
        <v>1845.7</v>
      </c>
      <c r="P44" s="43">
        <v>20</v>
      </c>
      <c r="Q44" s="43">
        <v>1845.7</v>
      </c>
      <c r="R44" s="43">
        <v>20</v>
      </c>
    </row>
    <row r="45" spans="1:18" ht="48" x14ac:dyDescent="0.25">
      <c r="A45" s="31">
        <v>9</v>
      </c>
      <c r="B45" s="51" t="s">
        <v>51</v>
      </c>
      <c r="C45" s="45" t="s">
        <v>41</v>
      </c>
      <c r="D45" s="46" t="s">
        <v>17</v>
      </c>
      <c r="E45" s="74">
        <v>4184.6000000000004</v>
      </c>
      <c r="F45" s="74">
        <v>30</v>
      </c>
      <c r="G45" s="74">
        <v>4184.6000000000004</v>
      </c>
      <c r="H45" s="74">
        <v>30</v>
      </c>
      <c r="I45" s="49">
        <v>2770.2</v>
      </c>
      <c r="J45" s="49">
        <v>30</v>
      </c>
      <c r="K45" s="47">
        <v>2770.2</v>
      </c>
      <c r="L45" s="47">
        <v>30</v>
      </c>
      <c r="M45" s="43">
        <v>2770.2</v>
      </c>
      <c r="N45" s="43">
        <v>30</v>
      </c>
      <c r="O45" s="43">
        <v>2770.2</v>
      </c>
      <c r="P45" s="43">
        <v>30</v>
      </c>
      <c r="Q45" s="43">
        <v>2770.2</v>
      </c>
      <c r="R45" s="43">
        <v>30</v>
      </c>
    </row>
    <row r="46" spans="1:18" ht="120" x14ac:dyDescent="0.25">
      <c r="A46" s="31">
        <v>10</v>
      </c>
      <c r="B46" s="51" t="s">
        <v>32</v>
      </c>
      <c r="C46" s="45" t="s">
        <v>41</v>
      </c>
      <c r="D46" s="46" t="s">
        <v>17</v>
      </c>
      <c r="E46" s="74">
        <v>818.8</v>
      </c>
      <c r="F46" s="74">
        <v>50</v>
      </c>
      <c r="G46" s="74">
        <v>818.8</v>
      </c>
      <c r="H46" s="74">
        <v>50</v>
      </c>
      <c r="I46" s="49">
        <v>2242.1999999999998</v>
      </c>
      <c r="J46" s="49">
        <v>50</v>
      </c>
      <c r="K46" s="47">
        <v>2242.1999999999998</v>
      </c>
      <c r="L46" s="47">
        <v>50</v>
      </c>
      <c r="M46" s="43">
        <v>2242.1999999999998</v>
      </c>
      <c r="N46" s="43">
        <v>50</v>
      </c>
      <c r="O46" s="43">
        <v>2242.1999999999998</v>
      </c>
      <c r="P46" s="43">
        <v>50</v>
      </c>
      <c r="Q46" s="43">
        <v>2242.1999999999998</v>
      </c>
      <c r="R46" s="43">
        <v>50</v>
      </c>
    </row>
    <row r="47" spans="1:18" ht="120" x14ac:dyDescent="0.25">
      <c r="A47" s="31">
        <v>11</v>
      </c>
      <c r="B47" s="51" t="s">
        <v>52</v>
      </c>
      <c r="C47" s="45" t="s">
        <v>41</v>
      </c>
      <c r="D47" s="46" t="s">
        <v>17</v>
      </c>
      <c r="E47" s="74">
        <v>425.9</v>
      </c>
      <c r="F47" s="74">
        <v>26</v>
      </c>
      <c r="G47" s="74">
        <v>425.9</v>
      </c>
      <c r="H47" s="74">
        <v>26</v>
      </c>
      <c r="I47" s="49">
        <v>1166.3</v>
      </c>
      <c r="J47" s="49">
        <v>26</v>
      </c>
      <c r="K47" s="47">
        <v>1166.3</v>
      </c>
      <c r="L47" s="47">
        <v>26</v>
      </c>
      <c r="M47" s="43">
        <v>1166.3</v>
      </c>
      <c r="N47" s="43">
        <v>26</v>
      </c>
      <c r="O47" s="43">
        <v>1166.3</v>
      </c>
      <c r="P47" s="43">
        <v>26</v>
      </c>
      <c r="Q47" s="43">
        <v>1166.3</v>
      </c>
      <c r="R47" s="43">
        <v>26</v>
      </c>
    </row>
    <row r="48" spans="1:18" ht="29.25" customHeight="1" x14ac:dyDescent="0.25">
      <c r="A48" s="31">
        <v>12</v>
      </c>
      <c r="B48" s="51" t="s">
        <v>53</v>
      </c>
      <c r="C48" s="45" t="s">
        <v>41</v>
      </c>
      <c r="D48" s="46" t="s">
        <v>42</v>
      </c>
      <c r="E48" s="74">
        <v>163.80000000000001</v>
      </c>
      <c r="F48" s="74">
        <v>10</v>
      </c>
      <c r="G48" s="74">
        <v>163.80000000000001</v>
      </c>
      <c r="H48" s="74">
        <v>10</v>
      </c>
      <c r="I48" s="49">
        <v>448.6</v>
      </c>
      <c r="J48" s="49">
        <v>10</v>
      </c>
      <c r="K48" s="47">
        <v>448.6</v>
      </c>
      <c r="L48" s="47">
        <v>10</v>
      </c>
      <c r="M48" s="43">
        <v>448.6</v>
      </c>
      <c r="N48" s="43">
        <v>10</v>
      </c>
      <c r="O48" s="43">
        <v>448.6</v>
      </c>
      <c r="P48" s="43">
        <v>10</v>
      </c>
      <c r="Q48" s="43">
        <v>448.6</v>
      </c>
      <c r="R48" s="43">
        <v>10</v>
      </c>
    </row>
    <row r="49" spans="1:19" ht="36.75" thickBot="1" x14ac:dyDescent="0.3">
      <c r="A49" s="32">
        <v>13</v>
      </c>
      <c r="B49" s="51" t="s">
        <v>33</v>
      </c>
      <c r="C49" s="45" t="s">
        <v>87</v>
      </c>
      <c r="D49" s="46" t="s">
        <v>42</v>
      </c>
      <c r="E49" s="74">
        <v>163.80000000000001</v>
      </c>
      <c r="F49" s="74">
        <v>10</v>
      </c>
      <c r="G49" s="74">
        <v>163.80000000000001</v>
      </c>
      <c r="H49" s="74">
        <v>10</v>
      </c>
      <c r="I49" s="49">
        <v>448.6</v>
      </c>
      <c r="J49" s="49">
        <v>10</v>
      </c>
      <c r="K49" s="47">
        <v>448.6</v>
      </c>
      <c r="L49" s="47">
        <v>10</v>
      </c>
      <c r="M49" s="43">
        <v>448.6</v>
      </c>
      <c r="N49" s="43">
        <v>10</v>
      </c>
      <c r="O49" s="43">
        <v>448.6</v>
      </c>
      <c r="P49" s="43">
        <v>10</v>
      </c>
      <c r="Q49" s="43">
        <v>448.6</v>
      </c>
      <c r="R49" s="43">
        <v>10</v>
      </c>
      <c r="S49" s="33"/>
    </row>
    <row r="50" spans="1:19" ht="108" x14ac:dyDescent="0.25">
      <c r="A50" s="24"/>
      <c r="B50" s="51" t="s">
        <v>31</v>
      </c>
      <c r="C50" s="45" t="s">
        <v>41</v>
      </c>
      <c r="D50" s="46" t="s">
        <v>42</v>
      </c>
      <c r="E50" s="74">
        <v>819</v>
      </c>
      <c r="F50" s="74">
        <v>50</v>
      </c>
      <c r="G50" s="74">
        <v>819</v>
      </c>
      <c r="H50" s="74">
        <v>50</v>
      </c>
      <c r="I50" s="49">
        <v>2242.8000000000002</v>
      </c>
      <c r="J50" s="49">
        <v>50</v>
      </c>
      <c r="K50" s="47">
        <v>2242.8000000000002</v>
      </c>
      <c r="L50" s="47">
        <v>50</v>
      </c>
      <c r="M50" s="43">
        <v>2242.8000000000002</v>
      </c>
      <c r="N50" s="43">
        <v>50</v>
      </c>
      <c r="O50" s="43">
        <v>2242.8000000000002</v>
      </c>
      <c r="P50" s="43">
        <v>50</v>
      </c>
      <c r="Q50" s="43">
        <v>2242.8000000000002</v>
      </c>
      <c r="R50" s="43">
        <v>50</v>
      </c>
    </row>
    <row r="51" spans="1:19" x14ac:dyDescent="0.25">
      <c r="A51" s="24"/>
      <c r="B51" s="25"/>
      <c r="C51" s="26"/>
      <c r="D51" s="24"/>
      <c r="E51" s="27"/>
      <c r="F51" s="27"/>
      <c r="G51" s="27"/>
      <c r="H51" s="27"/>
      <c r="I51" s="27"/>
      <c r="J51" s="27"/>
      <c r="K51" s="28"/>
      <c r="L51" s="28"/>
      <c r="M51" s="28"/>
      <c r="N51" s="28"/>
      <c r="O51" s="28"/>
      <c r="P51" s="28"/>
      <c r="Q51" s="28"/>
      <c r="R51" s="28"/>
    </row>
    <row r="53" spans="1:19" ht="15.75" x14ac:dyDescent="0.25">
      <c r="A53" s="75" t="s">
        <v>69</v>
      </c>
      <c r="B53" s="76"/>
      <c r="C53" s="76"/>
      <c r="D53" s="23"/>
      <c r="E53" s="23"/>
      <c r="F53" s="23"/>
      <c r="G53" s="23"/>
      <c r="H53" s="23"/>
      <c r="I53" s="23"/>
      <c r="J53" s="23"/>
      <c r="K53" s="23"/>
      <c r="L53" s="23"/>
    </row>
    <row r="54" spans="1:19" ht="15.75" x14ac:dyDescent="0.25">
      <c r="A54" s="23" t="s">
        <v>35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1:19" ht="15.75" x14ac:dyDescent="0.25">
      <c r="A55" s="23" t="s">
        <v>36</v>
      </c>
      <c r="B55" s="23"/>
      <c r="C55" s="23"/>
      <c r="D55" s="23"/>
      <c r="E55" s="23"/>
      <c r="F55" s="23"/>
      <c r="G55" s="23"/>
      <c r="H55" s="23"/>
      <c r="I55" s="23"/>
      <c r="J55" s="23"/>
      <c r="L55" s="23"/>
      <c r="Q55" s="23" t="s">
        <v>70</v>
      </c>
    </row>
  </sheetData>
  <mergeCells count="21">
    <mergeCell ref="P7:P8"/>
    <mergeCell ref="E7:F7"/>
    <mergeCell ref="G7:H7"/>
    <mergeCell ref="I7:J7"/>
    <mergeCell ref="K7:L7"/>
    <mergeCell ref="A53:C53"/>
    <mergeCell ref="A36:B36"/>
    <mergeCell ref="A4:R4"/>
    <mergeCell ref="N1:R1"/>
    <mergeCell ref="N2:R2"/>
    <mergeCell ref="O6:P6"/>
    <mergeCell ref="Q6:R6"/>
    <mergeCell ref="R7:R8"/>
    <mergeCell ref="E6:H6"/>
    <mergeCell ref="I6:L6"/>
    <mergeCell ref="M6:N6"/>
    <mergeCell ref="A22:B22"/>
    <mergeCell ref="M7:M8"/>
    <mergeCell ref="N7:N8"/>
    <mergeCell ref="O7:O8"/>
    <mergeCell ref="Q7:Q8"/>
  </mergeCells>
  <pageMargins left="0.31496062992125984" right="0.31496062992125984" top="0.35433070866141736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FinUpr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Бюджетный4</dc:creator>
  <cp:lastModifiedBy>Любовь А. Кононова</cp:lastModifiedBy>
  <cp:lastPrinted>2023-03-17T03:10:30Z</cp:lastPrinted>
  <dcterms:created xsi:type="dcterms:W3CDTF">2018-03-19T03:02:56Z</dcterms:created>
  <dcterms:modified xsi:type="dcterms:W3CDTF">2024-07-16T02:42:59Z</dcterms:modified>
</cp:coreProperties>
</file>