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СЫТИК\МОНИТОРИНГ потребности в муниципальных услугах\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0" i="1" l="1"/>
  <c r="M31" i="1"/>
  <c r="M29" i="1"/>
  <c r="M28" i="1"/>
  <c r="M27" i="1"/>
  <c r="M26" i="1"/>
  <c r="M25" i="1"/>
  <c r="M35" i="1"/>
  <c r="M36" i="1"/>
  <c r="M37" i="1"/>
  <c r="M34" i="1"/>
  <c r="K38" i="1" l="1"/>
  <c r="F38" i="1"/>
  <c r="G38" i="1"/>
  <c r="H38" i="1"/>
  <c r="I38" i="1"/>
  <c r="J38" i="1"/>
  <c r="L38" i="1"/>
  <c r="M38" i="1"/>
  <c r="N38" i="1"/>
  <c r="O38" i="1"/>
  <c r="P38" i="1"/>
  <c r="Q38" i="1"/>
  <c r="R38" i="1"/>
  <c r="E38" i="1"/>
  <c r="L29" i="1" l="1"/>
  <c r="K32" i="1"/>
  <c r="K33" i="1"/>
  <c r="E10" i="1"/>
  <c r="O32" i="1" l="1"/>
  <c r="N29" i="1"/>
  <c r="P29" i="1" s="1"/>
  <c r="R29" i="1" s="1"/>
  <c r="Q37" i="1"/>
  <c r="Q36" i="1"/>
  <c r="Q35" i="1"/>
  <c r="Q34" i="1"/>
  <c r="M33" i="1"/>
  <c r="Q33" i="1" s="1"/>
  <c r="M32" i="1"/>
  <c r="Q32" i="1" s="1"/>
  <c r="Q31" i="1"/>
  <c r="Q30" i="1"/>
  <c r="Q29" i="1"/>
  <c r="Q28" i="1"/>
  <c r="Q27" i="1"/>
  <c r="Q26" i="1"/>
  <c r="Q25" i="1"/>
  <c r="L37" i="1"/>
  <c r="N37" i="1" s="1"/>
  <c r="P37" i="1" s="1"/>
  <c r="R37" i="1" s="1"/>
  <c r="L36" i="1"/>
  <c r="N36" i="1" s="1"/>
  <c r="P36" i="1" s="1"/>
  <c r="R36" i="1" s="1"/>
  <c r="L35" i="1"/>
  <c r="N35" i="1" s="1"/>
  <c r="P35" i="1" s="1"/>
  <c r="R35" i="1" s="1"/>
  <c r="L34" i="1"/>
  <c r="N34" i="1" s="1"/>
  <c r="P34" i="1" s="1"/>
  <c r="R34" i="1" s="1"/>
  <c r="L33" i="1"/>
  <c r="N33" i="1" s="1"/>
  <c r="P33" i="1" s="1"/>
  <c r="R33" i="1" s="1"/>
  <c r="L32" i="1"/>
  <c r="N32" i="1" s="1"/>
  <c r="P32" i="1" s="1"/>
  <c r="R32" i="1" s="1"/>
  <c r="L31" i="1"/>
  <c r="N31" i="1" s="1"/>
  <c r="P31" i="1" s="1"/>
  <c r="R31" i="1" s="1"/>
  <c r="L30" i="1"/>
  <c r="N30" i="1" s="1"/>
  <c r="P30" i="1" s="1"/>
  <c r="R30" i="1" s="1"/>
  <c r="L28" i="1"/>
  <c r="N28" i="1" s="1"/>
  <c r="P28" i="1" s="1"/>
  <c r="R28" i="1" s="1"/>
  <c r="L27" i="1"/>
  <c r="N27" i="1" s="1"/>
  <c r="P27" i="1" s="1"/>
  <c r="R27" i="1" s="1"/>
  <c r="L26" i="1"/>
  <c r="N26" i="1" s="1"/>
  <c r="P26" i="1" s="1"/>
  <c r="R26" i="1" s="1"/>
  <c r="L25" i="1"/>
  <c r="N25" i="1" s="1"/>
  <c r="P25" i="1" s="1"/>
  <c r="R25" i="1" s="1"/>
  <c r="O37" i="1"/>
  <c r="O36" i="1"/>
  <c r="O35" i="1"/>
  <c r="O34" i="1"/>
  <c r="O33" i="1"/>
  <c r="O31" i="1"/>
  <c r="O29" i="1"/>
  <c r="O28" i="1"/>
  <c r="O27" i="1"/>
  <c r="O26" i="1"/>
  <c r="O25" i="1"/>
  <c r="F10" i="1" l="1"/>
  <c r="G10" i="1"/>
  <c r="H10" i="1"/>
  <c r="I10" i="1"/>
  <c r="J10" i="1"/>
  <c r="K10" i="1"/>
  <c r="L10" i="1"/>
  <c r="M10" i="1"/>
  <c r="N10" i="1"/>
  <c r="O10" i="1"/>
  <c r="P10" i="1"/>
  <c r="Q10" i="1"/>
  <c r="R10" i="1"/>
  <c r="J24" i="1" l="1"/>
  <c r="E24" i="1"/>
  <c r="K24" i="1" l="1"/>
  <c r="F24" i="1"/>
  <c r="H24" i="1"/>
  <c r="I24" i="1"/>
  <c r="L24" i="1"/>
  <c r="M24" i="1"/>
  <c r="N24" i="1"/>
  <c r="O24" i="1"/>
  <c r="P24" i="1"/>
  <c r="Q24" i="1"/>
  <c r="R24" i="1"/>
  <c r="G24" i="1"/>
</calcChain>
</file>

<file path=xl/sharedStrings.xml><?xml version="1.0" encoding="utf-8"?>
<sst xmlns="http://schemas.openxmlformats.org/spreadsheetml/2006/main" count="209" uniqueCount="89">
  <si>
    <t xml:space="preserve">Приложение № 2
к Порядку мониторинга
потребности в муниципальных
услугах (работах), оказываемых выполняемых)
в сферах образования, культуры, молодежной
политики, физической культуры и спорта
</t>
  </si>
  <si>
    <t>№ п/п</t>
  </si>
  <si>
    <t>Единица оценки объема муницип альных услуг (работ)</t>
  </si>
  <si>
    <t>Потребность и фактические объемы муниципальных услуг (работ), оказываемых (выполняемых в отчетном финансовом году (n*-1)</t>
  </si>
  <si>
    <t>Потребность и фактические объемы муниципальных услуг (работ), оказываемых (выполняемых) в текущем финансовом году (n*)</t>
  </si>
  <si>
    <t>Потребности в муниципальных услугах (работах), оказываемых (выполняемых) на очередной финансовый год (n*+1)</t>
  </si>
  <si>
    <t>Оценка потребности в муниципальных услугах (работах), оказываемых (выполняемых) в плановом периоде (п*+2)</t>
  </si>
  <si>
    <t>Оценка потребности в муниципальных услугах (работах), оказываемых (выполняемых) в плановом периоде (п*+3)</t>
  </si>
  <si>
    <t>Факт</t>
  </si>
  <si>
    <t>Потребность</t>
  </si>
  <si>
    <t>Оценка факта</t>
  </si>
  <si>
    <t>Оценка потребности</t>
  </si>
  <si>
    <t>Натуральный показатель оценки потребности</t>
  </si>
  <si>
    <t>ед.</t>
  </si>
  <si>
    <t>Предоставление питания</t>
  </si>
  <si>
    <t>ОБРАЗОВАНИЕ</t>
  </si>
  <si>
    <t>чел.</t>
  </si>
  <si>
    <t>учащиеся</t>
  </si>
  <si>
    <t>дети</t>
  </si>
  <si>
    <t>учащиеся, дети</t>
  </si>
  <si>
    <t xml:space="preserve"> Наименование муниципальной услуги (работы)</t>
  </si>
  <si>
    <t>муниципального образования Козульский район</t>
  </si>
  <si>
    <t>КУЛЬТУРА</t>
  </si>
  <si>
    <t>Количество посещений</t>
  </si>
  <si>
    <t>Реализация дополнительных общеобразовательных предпрофессиональных программ в области искусств</t>
  </si>
  <si>
    <t>МОЛОДЕЖНАЯ ПОЛИТИКА, ФК И СПОРТ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</si>
  <si>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</si>
  <si>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</si>
  <si>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досуга детей, подростков и молодежи</t>
  </si>
  <si>
    <t>Организация и проведение официальных спортивных мероприятий</t>
  </si>
  <si>
    <t>бюджетного отдела финансового управления</t>
  </si>
  <si>
    <t>администрации района</t>
  </si>
  <si>
    <t>Присмотр и уход группа продленного дня</t>
  </si>
  <si>
    <t>рейсы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</si>
  <si>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</si>
  <si>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Количество мероприятий</t>
  </si>
  <si>
    <t>Единиц</t>
  </si>
  <si>
    <t>Количество занятий</t>
  </si>
  <si>
    <t>Пропаганда физической культуры,    спорта и здорового образа жизни</t>
  </si>
  <si>
    <t>Уровень удовлетворенности жителей объемом и качеством мероприятий, направленных на пропаганду физической культуры и спорта</t>
  </si>
  <si>
    <t>%</t>
  </si>
  <si>
    <t>Обеспечение доступа к объектам спорта</t>
  </si>
  <si>
    <t>Наличие обоснованных жалоб</t>
  </si>
  <si>
    <t>Проведение тестирования выполнения нормативов испытаний (тестов) комплекса ГТО</t>
  </si>
  <si>
    <t>Пропаганда физической культуры и спорта и здорового образа жизни</t>
  </si>
  <si>
    <t>Организация и проведение спортивно-оздоровительных физкультурных (физкультурно-оздоровительных) мероприятий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</si>
  <si>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</si>
  <si>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</si>
  <si>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Организация деятельности клубных формирований и формирований самодельного народного творчества (дом ремесел)</t>
  </si>
  <si>
    <t>Организация проведения культурно массовых мероприятий (дом ремесел)</t>
  </si>
  <si>
    <t>Организация деятельности клубных формирований и формирований самодельного народного творчества (ЦКС)</t>
  </si>
  <si>
    <t>Организация проведения культурно массовых мероприятий (ЦКС)</t>
  </si>
  <si>
    <t>Библиотечное, библиографическое и информационное обслуживание пользователей библиотеки</t>
  </si>
  <si>
    <t>Формирование, учет, изучение, обеспечение физического сохранения и безопасности фондов</t>
  </si>
  <si>
    <t>Библиографическая обработка документов и создание каталогов</t>
  </si>
  <si>
    <t>обучающие</t>
  </si>
  <si>
    <t>колличество посещений</t>
  </si>
  <si>
    <t>колличество участников</t>
  </si>
  <si>
    <t>Количество участников</t>
  </si>
  <si>
    <t>количество посещений</t>
  </si>
  <si>
    <t>колличество документов</t>
  </si>
  <si>
    <t>шт.</t>
  </si>
  <si>
    <t>число зрителей</t>
  </si>
  <si>
    <t>показ кино (без оплаты)</t>
  </si>
  <si>
    <t>показ кино (платно)</t>
  </si>
  <si>
    <t>человеко-часов</t>
  </si>
  <si>
    <t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</t>
  </si>
  <si>
    <t xml:space="preserve">Организация и осуществление транспортного обслуживания учащихся образовательных организаций </t>
  </si>
  <si>
    <t>Организация  физкультурно-спортивной работы  по месту проживания граждан</t>
  </si>
  <si>
    <t>Количество договоров</t>
  </si>
  <si>
    <t>Количество проведенных мероприятий</t>
  </si>
  <si>
    <t>Количество кружков и секций</t>
  </si>
  <si>
    <t xml:space="preserve">Результаты проведения мониторинга потребности 
в муниципальных услугах (работах), оказываемых (выполняемых) 
в сферах образования, культуры, молодежной политики, физической культуры и спорта 
за 2024 год
</t>
  </si>
  <si>
    <t>Главный специалист по бюджету</t>
  </si>
  <si>
    <t>М.А. Сытик</t>
  </si>
  <si>
    <t>в стоимо стном выражении (тыс. руб.)</t>
  </si>
  <si>
    <t>в натураль ном выражении</t>
  </si>
  <si>
    <t>Реализация основных общеобразовательных программ начального общего образования (обучающиеся за исключением обучающихся с ограниченными возможностями здоровья (ОВЗ) и детей-инвалидов)</t>
  </si>
  <si>
    <t>Реализация основных общеобразовательных программ начального общего образования (обучающиеся с ограниченными возможностями здоровья (ОВЗ))</t>
  </si>
  <si>
    <t>Реализация основных общеобразовательных программ начального общего образования (проходящие обучение по состоянию здоровья на дому)</t>
  </si>
  <si>
    <t>Реализация основных образовательных программ основного общего образования (обучающиеся за исключением обучающихся с ограниченными возможностями здоровья (ОВЗ) и детей-инвалидов)</t>
  </si>
  <si>
    <t>Реализация основных образовательных программ основного общего образования (обучающиеся с ограниченными возможностями здоровья (ОВЗ))</t>
  </si>
  <si>
    <t>Реализация основных образовательных программ основного общего образования (проходящих обучение на дому)</t>
  </si>
  <si>
    <t>Реализация основных образовательных программ среднего общего образования</t>
  </si>
  <si>
    <t>Реализация дополнительных общеобразовательных программ (конкурентный способ)</t>
  </si>
  <si>
    <t>Реализация дополнительных общеобразовательных программ (неконкурентный способ)</t>
  </si>
  <si>
    <t>-</t>
  </si>
  <si>
    <t>95-100</t>
  </si>
  <si>
    <t>Реализация дополнительных общеразвивающих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</si>
</sst>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Alignment="1">
      <alignment vertical="top" wrapText="1"/>
    </xf>
    <xf numFmtId="0" fontId="9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0" fontId="0" fillId="0" borderId="0" xfId="0"/>
    <xf numFmtId="164" fontId="0" fillId="0" borderId="0" xfId="0" applyNumberFormat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0" fillId="0" borderId="0" xfId="0" applyAlignment="1"/>
    <xf numFmtId="0" fontId="6" fillId="3" borderId="1" xfId="0" applyFont="1" applyFill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topLeftCell="A46" zoomScaleNormal="100" workbookViewId="0">
      <selection activeCell="A24" sqref="A24:B24"/>
    </sheetView>
  </sheetViews>
  <sheetFormatPr defaultRowHeight="15" x14ac:dyDescent="0.25"/>
  <cols>
    <col min="1" max="1" width="4" customWidth="1"/>
    <col min="2" max="2" width="40" customWidth="1"/>
    <col min="3" max="3" width="12.7109375" customWidth="1"/>
    <col min="4" max="4" width="9.140625" customWidth="1"/>
    <col min="13" max="13" width="9.42578125" customWidth="1"/>
  </cols>
  <sheetData>
    <row r="1" spans="1:24" ht="68.25" customHeight="1" x14ac:dyDescent="0.25">
      <c r="I1" s="1"/>
      <c r="J1" s="1"/>
      <c r="K1" s="1"/>
      <c r="L1" s="1"/>
      <c r="M1" s="1"/>
      <c r="N1" s="50" t="s">
        <v>0</v>
      </c>
      <c r="O1" s="50"/>
      <c r="P1" s="50"/>
      <c r="Q1" s="50"/>
      <c r="R1" s="50"/>
    </row>
    <row r="2" spans="1:24" ht="12" customHeight="1" x14ac:dyDescent="0.25">
      <c r="N2" s="51" t="s">
        <v>21</v>
      </c>
      <c r="O2" s="51"/>
      <c r="P2" s="51"/>
      <c r="Q2" s="51"/>
      <c r="R2" s="51"/>
    </row>
    <row r="4" spans="1:24" ht="63" customHeight="1" x14ac:dyDescent="0.25">
      <c r="A4" s="54" t="s">
        <v>72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24" x14ac:dyDescent="0.25">
      <c r="E5" s="53"/>
      <c r="F5" s="53"/>
      <c r="G5" s="53"/>
      <c r="H5" s="53"/>
      <c r="I5" s="53"/>
      <c r="J5" s="53"/>
      <c r="K5" s="53"/>
      <c r="L5" s="53"/>
    </row>
    <row r="6" spans="1:24" ht="66.75" customHeight="1" x14ac:dyDescent="0.25">
      <c r="A6" s="55" t="s">
        <v>1</v>
      </c>
      <c r="B6" s="55" t="s">
        <v>20</v>
      </c>
      <c r="C6" s="55" t="s">
        <v>12</v>
      </c>
      <c r="D6" s="55" t="s">
        <v>2</v>
      </c>
      <c r="E6" s="52" t="s">
        <v>3</v>
      </c>
      <c r="F6" s="52"/>
      <c r="G6" s="52"/>
      <c r="H6" s="52"/>
      <c r="I6" s="52" t="s">
        <v>4</v>
      </c>
      <c r="J6" s="52"/>
      <c r="K6" s="52"/>
      <c r="L6" s="52"/>
      <c r="M6" s="52" t="s">
        <v>5</v>
      </c>
      <c r="N6" s="52"/>
      <c r="O6" s="52" t="s">
        <v>6</v>
      </c>
      <c r="P6" s="52"/>
      <c r="Q6" s="52" t="s">
        <v>7</v>
      </c>
      <c r="R6" s="52"/>
    </row>
    <row r="7" spans="1:24" ht="15.75" customHeight="1" x14ac:dyDescent="0.25">
      <c r="A7" s="56"/>
      <c r="B7" s="56"/>
      <c r="C7" s="56"/>
      <c r="D7" s="56"/>
      <c r="E7" s="52" t="s">
        <v>8</v>
      </c>
      <c r="F7" s="52"/>
      <c r="G7" s="52" t="s">
        <v>9</v>
      </c>
      <c r="H7" s="52"/>
      <c r="I7" s="52" t="s">
        <v>10</v>
      </c>
      <c r="J7" s="52"/>
      <c r="K7" s="52" t="s">
        <v>11</v>
      </c>
      <c r="L7" s="52"/>
      <c r="M7" s="55" t="s">
        <v>75</v>
      </c>
      <c r="N7" s="55" t="s">
        <v>76</v>
      </c>
      <c r="O7" s="55" t="s">
        <v>75</v>
      </c>
      <c r="P7" s="55" t="s">
        <v>76</v>
      </c>
      <c r="Q7" s="55" t="s">
        <v>75</v>
      </c>
      <c r="R7" s="55" t="s">
        <v>76</v>
      </c>
    </row>
    <row r="8" spans="1:24" ht="45" x14ac:dyDescent="0.25">
      <c r="A8" s="57"/>
      <c r="B8" s="57"/>
      <c r="C8" s="57"/>
      <c r="D8" s="57"/>
      <c r="E8" s="22" t="s">
        <v>75</v>
      </c>
      <c r="F8" s="22" t="s">
        <v>76</v>
      </c>
      <c r="G8" s="22" t="s">
        <v>75</v>
      </c>
      <c r="H8" s="22" t="s">
        <v>76</v>
      </c>
      <c r="I8" s="22" t="s">
        <v>75</v>
      </c>
      <c r="J8" s="22" t="s">
        <v>76</v>
      </c>
      <c r="K8" s="22" t="s">
        <v>75</v>
      </c>
      <c r="L8" s="22" t="s">
        <v>76</v>
      </c>
      <c r="M8" s="57"/>
      <c r="N8" s="57"/>
      <c r="O8" s="57"/>
      <c r="P8" s="57"/>
      <c r="Q8" s="57"/>
      <c r="R8" s="57"/>
    </row>
    <row r="9" spans="1:24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</row>
    <row r="10" spans="1:24" ht="15.75" customHeight="1" x14ac:dyDescent="0.25">
      <c r="A10" s="18"/>
      <c r="B10" s="18" t="s">
        <v>15</v>
      </c>
      <c r="C10" s="19"/>
      <c r="D10" s="19"/>
      <c r="E10" s="34">
        <f t="shared" ref="E10:R10" si="0">SUM(E11:E23)</f>
        <v>222677.46999999997</v>
      </c>
      <c r="F10" s="35">
        <f t="shared" si="0"/>
        <v>141747</v>
      </c>
      <c r="G10" s="34">
        <f t="shared" si="0"/>
        <v>209030.89999999997</v>
      </c>
      <c r="H10" s="35">
        <f t="shared" si="0"/>
        <v>141735</v>
      </c>
      <c r="I10" s="34">
        <f t="shared" si="0"/>
        <v>251355.31</v>
      </c>
      <c r="J10" s="35">
        <f t="shared" si="0"/>
        <v>143411</v>
      </c>
      <c r="K10" s="34">
        <f t="shared" si="0"/>
        <v>251355.31</v>
      </c>
      <c r="L10" s="35">
        <f t="shared" si="0"/>
        <v>143411</v>
      </c>
      <c r="M10" s="34">
        <f t="shared" si="0"/>
        <v>192893.3</v>
      </c>
      <c r="N10" s="36">
        <f t="shared" si="0"/>
        <v>143405</v>
      </c>
      <c r="O10" s="37">
        <f t="shared" si="0"/>
        <v>196360.96999999994</v>
      </c>
      <c r="P10" s="36">
        <f t="shared" si="0"/>
        <v>143403</v>
      </c>
      <c r="Q10" s="37">
        <f t="shared" si="0"/>
        <v>196360.96999999994</v>
      </c>
      <c r="R10" s="36">
        <f t="shared" si="0"/>
        <v>143403</v>
      </c>
      <c r="S10" s="9"/>
      <c r="T10" s="9"/>
      <c r="U10" s="9"/>
      <c r="V10" s="9"/>
      <c r="W10" s="9"/>
      <c r="X10" s="10"/>
    </row>
    <row r="11" spans="1:24" ht="60" x14ac:dyDescent="0.25">
      <c r="A11" s="28">
        <v>1</v>
      </c>
      <c r="B11" s="29" t="s">
        <v>77</v>
      </c>
      <c r="C11" s="20" t="s">
        <v>17</v>
      </c>
      <c r="D11" s="24" t="s">
        <v>16</v>
      </c>
      <c r="E11" s="32">
        <v>59549.58</v>
      </c>
      <c r="F11" s="33">
        <v>591</v>
      </c>
      <c r="G11" s="32">
        <v>54369.67</v>
      </c>
      <c r="H11" s="38">
        <v>593</v>
      </c>
      <c r="I11" s="32">
        <v>59907.79</v>
      </c>
      <c r="J11" s="38">
        <v>554</v>
      </c>
      <c r="K11" s="32">
        <v>59907.79</v>
      </c>
      <c r="L11" s="38">
        <v>554</v>
      </c>
      <c r="M11" s="32">
        <v>52365.47</v>
      </c>
      <c r="N11" s="33">
        <v>554</v>
      </c>
      <c r="O11" s="32">
        <v>53104.51</v>
      </c>
      <c r="P11" s="33">
        <v>554</v>
      </c>
      <c r="Q11" s="32">
        <v>53104.51</v>
      </c>
      <c r="R11" s="33">
        <v>554</v>
      </c>
      <c r="S11" s="9"/>
      <c r="T11" s="9"/>
      <c r="U11" s="9"/>
      <c r="V11" s="9"/>
      <c r="W11" s="9"/>
      <c r="X11" s="10"/>
    </row>
    <row r="12" spans="1:24" ht="48" x14ac:dyDescent="0.25">
      <c r="A12" s="28">
        <v>2</v>
      </c>
      <c r="B12" s="30" t="s">
        <v>78</v>
      </c>
      <c r="C12" s="20" t="s">
        <v>17</v>
      </c>
      <c r="D12" s="24" t="s">
        <v>16</v>
      </c>
      <c r="E12" s="32">
        <v>1785.62</v>
      </c>
      <c r="F12" s="33">
        <v>22</v>
      </c>
      <c r="G12" s="32">
        <v>1592.8</v>
      </c>
      <c r="H12" s="38">
        <v>22</v>
      </c>
      <c r="I12" s="32" t="s">
        <v>86</v>
      </c>
      <c r="J12" s="33" t="s">
        <v>86</v>
      </c>
      <c r="K12" s="32" t="s">
        <v>86</v>
      </c>
      <c r="L12" s="33" t="s">
        <v>86</v>
      </c>
      <c r="M12" s="32" t="s">
        <v>86</v>
      </c>
      <c r="N12" s="33" t="s">
        <v>86</v>
      </c>
      <c r="O12" s="32" t="s">
        <v>86</v>
      </c>
      <c r="P12" s="33" t="s">
        <v>86</v>
      </c>
      <c r="Q12" s="32" t="s">
        <v>86</v>
      </c>
      <c r="R12" s="33" t="s">
        <v>86</v>
      </c>
      <c r="S12" s="9"/>
      <c r="T12" s="9"/>
      <c r="U12" s="9"/>
      <c r="V12" s="9"/>
      <c r="W12" s="9"/>
      <c r="X12" s="10"/>
    </row>
    <row r="13" spans="1:24" ht="48" x14ac:dyDescent="0.25">
      <c r="A13" s="28">
        <v>3</v>
      </c>
      <c r="B13" s="27" t="s">
        <v>79</v>
      </c>
      <c r="C13" s="20" t="s">
        <v>17</v>
      </c>
      <c r="D13" s="24" t="s">
        <v>16</v>
      </c>
      <c r="E13" s="32">
        <v>313.77</v>
      </c>
      <c r="F13" s="33">
        <v>4</v>
      </c>
      <c r="G13" s="32">
        <v>278.70999999999998</v>
      </c>
      <c r="H13" s="38">
        <v>4</v>
      </c>
      <c r="I13" s="32" t="s">
        <v>86</v>
      </c>
      <c r="J13" s="33" t="s">
        <v>86</v>
      </c>
      <c r="K13" s="32" t="s">
        <v>86</v>
      </c>
      <c r="L13" s="33" t="s">
        <v>86</v>
      </c>
      <c r="M13" s="32" t="s">
        <v>86</v>
      </c>
      <c r="N13" s="33" t="s">
        <v>86</v>
      </c>
      <c r="O13" s="32" t="s">
        <v>86</v>
      </c>
      <c r="P13" s="33" t="s">
        <v>86</v>
      </c>
      <c r="Q13" s="32" t="s">
        <v>86</v>
      </c>
      <c r="R13" s="33" t="s">
        <v>86</v>
      </c>
      <c r="S13" s="9"/>
      <c r="T13" s="9"/>
      <c r="U13" s="9"/>
      <c r="V13" s="9"/>
      <c r="W13" s="9"/>
      <c r="X13" s="10"/>
    </row>
    <row r="14" spans="1:24" ht="48" x14ac:dyDescent="0.25">
      <c r="A14" s="28">
        <v>4</v>
      </c>
      <c r="B14" s="29" t="s">
        <v>80</v>
      </c>
      <c r="C14" s="20" t="s">
        <v>17</v>
      </c>
      <c r="D14" s="24" t="s">
        <v>16</v>
      </c>
      <c r="E14" s="32">
        <v>67133.72</v>
      </c>
      <c r="F14" s="33">
        <v>741</v>
      </c>
      <c r="G14" s="32">
        <v>60639.1</v>
      </c>
      <c r="H14" s="38">
        <v>728</v>
      </c>
      <c r="I14" s="32">
        <v>82415.88</v>
      </c>
      <c r="J14" s="38">
        <v>772</v>
      </c>
      <c r="K14" s="32">
        <v>82415.88</v>
      </c>
      <c r="L14" s="38">
        <v>772</v>
      </c>
      <c r="M14" s="32">
        <v>57849.39</v>
      </c>
      <c r="N14" s="33">
        <v>772</v>
      </c>
      <c r="O14" s="32">
        <v>58487.92</v>
      </c>
      <c r="P14" s="33">
        <v>772</v>
      </c>
      <c r="Q14" s="32">
        <v>58487.92</v>
      </c>
      <c r="R14" s="33">
        <v>772</v>
      </c>
      <c r="S14" s="9"/>
      <c r="T14" s="9"/>
      <c r="U14" s="9"/>
      <c r="V14" s="9"/>
      <c r="W14" s="9"/>
      <c r="X14" s="10"/>
    </row>
    <row r="15" spans="1:24" s="16" customFormat="1" ht="36" x14ac:dyDescent="0.25">
      <c r="A15" s="28">
        <v>5</v>
      </c>
      <c r="B15" s="29" t="s">
        <v>81</v>
      </c>
      <c r="C15" s="20" t="s">
        <v>17</v>
      </c>
      <c r="D15" s="24" t="s">
        <v>16</v>
      </c>
      <c r="E15" s="32">
        <v>5723.3</v>
      </c>
      <c r="F15" s="33">
        <v>61</v>
      </c>
      <c r="G15" s="32">
        <v>5188.66</v>
      </c>
      <c r="H15" s="38">
        <v>61</v>
      </c>
      <c r="I15" s="32">
        <v>8356.4599999999991</v>
      </c>
      <c r="J15" s="38">
        <v>65</v>
      </c>
      <c r="K15" s="32">
        <v>8356.4599999999991</v>
      </c>
      <c r="L15" s="38">
        <v>65</v>
      </c>
      <c r="M15" s="32">
        <v>5188.45</v>
      </c>
      <c r="N15" s="33">
        <v>59</v>
      </c>
      <c r="O15" s="32">
        <v>5188.45</v>
      </c>
      <c r="P15" s="33">
        <v>58</v>
      </c>
      <c r="Q15" s="32">
        <v>5188.45</v>
      </c>
      <c r="R15" s="33">
        <v>58</v>
      </c>
      <c r="X15" s="10"/>
    </row>
    <row r="16" spans="1:24" s="16" customFormat="1" ht="36" x14ac:dyDescent="0.25">
      <c r="A16" s="28">
        <v>6</v>
      </c>
      <c r="B16" s="29" t="s">
        <v>82</v>
      </c>
      <c r="C16" s="20" t="s">
        <v>17</v>
      </c>
      <c r="D16" s="24" t="s">
        <v>16</v>
      </c>
      <c r="E16" s="32">
        <v>1591.75</v>
      </c>
      <c r="F16" s="33">
        <v>20</v>
      </c>
      <c r="G16" s="32">
        <v>1416.46</v>
      </c>
      <c r="H16" s="38">
        <v>20</v>
      </c>
      <c r="I16" s="32" t="s">
        <v>86</v>
      </c>
      <c r="J16" s="33" t="s">
        <v>86</v>
      </c>
      <c r="K16" s="32" t="s">
        <v>86</v>
      </c>
      <c r="L16" s="33" t="s">
        <v>86</v>
      </c>
      <c r="M16" s="32" t="s">
        <v>86</v>
      </c>
      <c r="N16" s="33" t="s">
        <v>86</v>
      </c>
      <c r="O16" s="32" t="s">
        <v>86</v>
      </c>
      <c r="P16" s="33" t="s">
        <v>86</v>
      </c>
      <c r="Q16" s="32" t="s">
        <v>86</v>
      </c>
      <c r="R16" s="33" t="s">
        <v>86</v>
      </c>
      <c r="X16" s="10"/>
    </row>
    <row r="17" spans="1:24" s="16" customFormat="1" ht="24" x14ac:dyDescent="0.25">
      <c r="A17" s="28">
        <v>7</v>
      </c>
      <c r="B17" s="29" t="s">
        <v>83</v>
      </c>
      <c r="C17" s="20" t="s">
        <v>17</v>
      </c>
      <c r="D17" s="24" t="s">
        <v>16</v>
      </c>
      <c r="E17" s="32">
        <v>11013.7</v>
      </c>
      <c r="F17" s="33">
        <v>118</v>
      </c>
      <c r="G17" s="32">
        <v>9979.4699999999993</v>
      </c>
      <c r="H17" s="38">
        <v>117</v>
      </c>
      <c r="I17" s="32">
        <v>14682.33</v>
      </c>
      <c r="J17" s="38">
        <v>134</v>
      </c>
      <c r="K17" s="32">
        <v>14682.33</v>
      </c>
      <c r="L17" s="38">
        <v>134</v>
      </c>
      <c r="M17" s="32">
        <v>9495.49</v>
      </c>
      <c r="N17" s="33">
        <v>134</v>
      </c>
      <c r="O17" s="32">
        <v>10064.549999999999</v>
      </c>
      <c r="P17" s="33">
        <v>133</v>
      </c>
      <c r="Q17" s="32">
        <v>10064.549999999999</v>
      </c>
      <c r="R17" s="33">
        <v>133</v>
      </c>
      <c r="X17" s="10"/>
    </row>
    <row r="18" spans="1:24" x14ac:dyDescent="0.25">
      <c r="A18" s="28">
        <v>8</v>
      </c>
      <c r="B18" s="29" t="s">
        <v>14</v>
      </c>
      <c r="C18" s="20" t="s">
        <v>18</v>
      </c>
      <c r="D18" s="24" t="s">
        <v>16</v>
      </c>
      <c r="E18" s="32">
        <v>26520.92</v>
      </c>
      <c r="F18" s="33">
        <v>1310</v>
      </c>
      <c r="G18" s="32">
        <v>26520.92</v>
      </c>
      <c r="H18" s="38">
        <v>1310</v>
      </c>
      <c r="I18" s="32">
        <v>33032.54</v>
      </c>
      <c r="J18" s="38">
        <v>1245</v>
      </c>
      <c r="K18" s="32">
        <v>33032.54</v>
      </c>
      <c r="L18" s="38">
        <v>1245</v>
      </c>
      <c r="M18" s="32">
        <v>26520.92</v>
      </c>
      <c r="N18" s="33">
        <v>1245</v>
      </c>
      <c r="O18" s="32">
        <v>26520.92</v>
      </c>
      <c r="P18" s="33">
        <v>1245</v>
      </c>
      <c r="Q18" s="32">
        <v>26520.92</v>
      </c>
      <c r="R18" s="33">
        <v>1245</v>
      </c>
      <c r="S18" s="9"/>
      <c r="T18" s="9"/>
      <c r="U18" s="9"/>
      <c r="V18" s="9"/>
      <c r="W18" s="9"/>
      <c r="X18" s="10"/>
    </row>
    <row r="19" spans="1:24" x14ac:dyDescent="0.25">
      <c r="A19" s="28">
        <v>9</v>
      </c>
      <c r="B19" s="29" t="s">
        <v>32</v>
      </c>
      <c r="C19" s="20" t="s">
        <v>17</v>
      </c>
      <c r="D19" s="24" t="s">
        <v>16</v>
      </c>
      <c r="E19" s="32">
        <v>1969.88</v>
      </c>
      <c r="F19" s="33">
        <v>125</v>
      </c>
      <c r="G19" s="32">
        <v>1969.88</v>
      </c>
      <c r="H19" s="38">
        <v>125</v>
      </c>
      <c r="I19" s="32">
        <v>3720.26</v>
      </c>
      <c r="J19" s="38">
        <v>125</v>
      </c>
      <c r="K19" s="32">
        <v>3720.26</v>
      </c>
      <c r="L19" s="38">
        <v>125</v>
      </c>
      <c r="M19" s="32">
        <v>1969.88</v>
      </c>
      <c r="N19" s="33">
        <v>125</v>
      </c>
      <c r="O19" s="32">
        <v>1969.88</v>
      </c>
      <c r="P19" s="33">
        <v>125</v>
      </c>
      <c r="Q19" s="32">
        <v>1969.88</v>
      </c>
      <c r="R19" s="33">
        <v>125</v>
      </c>
      <c r="S19" s="9"/>
      <c r="T19" s="9"/>
      <c r="U19" s="9"/>
      <c r="V19" s="9"/>
      <c r="W19" s="9"/>
      <c r="X19" s="10"/>
    </row>
    <row r="20" spans="1:24" ht="24" x14ac:dyDescent="0.25">
      <c r="A20" s="28">
        <v>10</v>
      </c>
      <c r="B20" s="29" t="s">
        <v>84</v>
      </c>
      <c r="C20" s="12" t="s">
        <v>19</v>
      </c>
      <c r="D20" s="12" t="s">
        <v>65</v>
      </c>
      <c r="E20" s="39">
        <v>3718.6</v>
      </c>
      <c r="F20" s="40">
        <v>24192</v>
      </c>
      <c r="G20" s="39">
        <v>3718.6</v>
      </c>
      <c r="H20" s="41">
        <v>24192</v>
      </c>
      <c r="I20" s="39">
        <v>4502.5600000000004</v>
      </c>
      <c r="J20" s="41">
        <v>28016</v>
      </c>
      <c r="K20" s="39">
        <v>4502.5600000000004</v>
      </c>
      <c r="L20" s="41">
        <v>28016</v>
      </c>
      <c r="M20" s="39">
        <v>5638.32</v>
      </c>
      <c r="N20" s="41">
        <v>28016</v>
      </c>
      <c r="O20" s="39">
        <v>7159.36</v>
      </c>
      <c r="P20" s="41">
        <v>28016</v>
      </c>
      <c r="Q20" s="39">
        <v>7159.36</v>
      </c>
      <c r="R20" s="41">
        <v>28016</v>
      </c>
      <c r="S20" s="9"/>
      <c r="T20" s="9"/>
      <c r="U20" s="9"/>
      <c r="V20" s="9"/>
      <c r="W20" s="9"/>
      <c r="X20" s="10"/>
    </row>
    <row r="21" spans="1:24" ht="24" x14ac:dyDescent="0.25">
      <c r="A21" s="28">
        <v>11</v>
      </c>
      <c r="B21" s="29" t="s">
        <v>85</v>
      </c>
      <c r="C21" s="12" t="s">
        <v>19</v>
      </c>
      <c r="D21" s="12" t="s">
        <v>65</v>
      </c>
      <c r="E21" s="39">
        <v>21736.3</v>
      </c>
      <c r="F21" s="40">
        <v>106961</v>
      </c>
      <c r="G21" s="39">
        <v>21736.3</v>
      </c>
      <c r="H21" s="41">
        <v>106961</v>
      </c>
      <c r="I21" s="39">
        <v>12245.05</v>
      </c>
      <c r="J21" s="41">
        <v>104380</v>
      </c>
      <c r="K21" s="39">
        <v>12245.05</v>
      </c>
      <c r="L21" s="41">
        <v>104380</v>
      </c>
      <c r="M21" s="39">
        <v>12245.05</v>
      </c>
      <c r="N21" s="41">
        <v>104380</v>
      </c>
      <c r="O21" s="39">
        <v>12245.05</v>
      </c>
      <c r="P21" s="41">
        <v>104380</v>
      </c>
      <c r="Q21" s="39">
        <v>12245.05</v>
      </c>
      <c r="R21" s="41">
        <v>104380</v>
      </c>
      <c r="S21" s="9"/>
      <c r="T21" s="9"/>
      <c r="U21" s="9"/>
      <c r="V21" s="9"/>
      <c r="W21" s="9"/>
      <c r="X21" s="10"/>
    </row>
    <row r="22" spans="1:24" ht="96" x14ac:dyDescent="0.25">
      <c r="A22" s="28">
        <v>12</v>
      </c>
      <c r="B22" s="29" t="s">
        <v>66</v>
      </c>
      <c r="C22" s="12" t="s">
        <v>19</v>
      </c>
      <c r="D22" s="13" t="s">
        <v>16</v>
      </c>
      <c r="E22" s="39">
        <v>12904.21</v>
      </c>
      <c r="F22" s="40">
        <v>1410</v>
      </c>
      <c r="G22" s="39">
        <v>12904.21</v>
      </c>
      <c r="H22" s="41">
        <v>1410</v>
      </c>
      <c r="I22" s="39">
        <v>22029.95</v>
      </c>
      <c r="J22" s="41">
        <v>1400</v>
      </c>
      <c r="K22" s="39">
        <v>22029.95</v>
      </c>
      <c r="L22" s="41">
        <v>1400</v>
      </c>
      <c r="M22" s="39">
        <v>12904.21</v>
      </c>
      <c r="N22" s="40">
        <v>1400</v>
      </c>
      <c r="O22" s="39">
        <v>12904.21</v>
      </c>
      <c r="P22" s="40">
        <v>1400</v>
      </c>
      <c r="Q22" s="39">
        <v>12904.21</v>
      </c>
      <c r="R22" s="40">
        <v>1400</v>
      </c>
      <c r="S22" s="9"/>
      <c r="T22" s="9"/>
      <c r="U22" s="9"/>
      <c r="V22" s="9"/>
      <c r="W22" s="9"/>
      <c r="X22" s="10"/>
    </row>
    <row r="23" spans="1:24" ht="36" x14ac:dyDescent="0.25">
      <c r="A23" s="28">
        <v>13</v>
      </c>
      <c r="B23" s="29" t="s">
        <v>67</v>
      </c>
      <c r="C23" s="20" t="s">
        <v>33</v>
      </c>
      <c r="D23" s="24" t="s">
        <v>33</v>
      </c>
      <c r="E23" s="32">
        <v>8716.1200000000008</v>
      </c>
      <c r="F23" s="33">
        <v>6192</v>
      </c>
      <c r="G23" s="32">
        <v>8716.1200000000008</v>
      </c>
      <c r="H23" s="38">
        <v>6192</v>
      </c>
      <c r="I23" s="32">
        <v>10462.49</v>
      </c>
      <c r="J23" s="38">
        <v>6720</v>
      </c>
      <c r="K23" s="32">
        <v>10462.49</v>
      </c>
      <c r="L23" s="38">
        <v>6720</v>
      </c>
      <c r="M23" s="32">
        <v>8716.1200000000008</v>
      </c>
      <c r="N23" s="33">
        <v>6720</v>
      </c>
      <c r="O23" s="32">
        <v>8716.1200000000008</v>
      </c>
      <c r="P23" s="33">
        <v>6720</v>
      </c>
      <c r="Q23" s="32">
        <v>8716.1200000000008</v>
      </c>
      <c r="R23" s="33">
        <v>6720</v>
      </c>
      <c r="S23" s="9"/>
      <c r="T23" s="9"/>
      <c r="U23" s="9"/>
      <c r="V23" s="9"/>
      <c r="W23" s="9"/>
      <c r="X23" s="9"/>
    </row>
    <row r="24" spans="1:24" x14ac:dyDescent="0.25">
      <c r="A24" s="61" t="s">
        <v>22</v>
      </c>
      <c r="B24" s="61"/>
      <c r="C24" s="23"/>
      <c r="D24" s="26"/>
      <c r="E24" s="42">
        <f t="shared" ref="E24:R24" si="1">SUM(E25:E37)</f>
        <v>84662.499999999985</v>
      </c>
      <c r="F24" s="43">
        <f t="shared" si="1"/>
        <v>334027</v>
      </c>
      <c r="G24" s="42">
        <f t="shared" si="1"/>
        <v>84662.499999999985</v>
      </c>
      <c r="H24" s="43">
        <f t="shared" si="1"/>
        <v>334337</v>
      </c>
      <c r="I24" s="42">
        <f t="shared" si="1"/>
        <v>89549.83</v>
      </c>
      <c r="J24" s="43">
        <f t="shared" si="1"/>
        <v>336257</v>
      </c>
      <c r="K24" s="42">
        <f t="shared" si="1"/>
        <v>65937.240000000005</v>
      </c>
      <c r="L24" s="43">
        <f t="shared" si="1"/>
        <v>336257</v>
      </c>
      <c r="M24" s="42">
        <f t="shared" si="1"/>
        <v>65953.240000000005</v>
      </c>
      <c r="N24" s="43">
        <f t="shared" si="1"/>
        <v>336257</v>
      </c>
      <c r="O24" s="42">
        <f t="shared" si="1"/>
        <v>65953.240000000005</v>
      </c>
      <c r="P24" s="43">
        <f t="shared" si="1"/>
        <v>336257</v>
      </c>
      <c r="Q24" s="42">
        <f t="shared" si="1"/>
        <v>65953.240000000005</v>
      </c>
      <c r="R24" s="43">
        <f t="shared" si="1"/>
        <v>336257</v>
      </c>
    </row>
    <row r="25" spans="1:24" ht="28.5" customHeight="1" x14ac:dyDescent="0.25">
      <c r="A25" s="28">
        <v>12</v>
      </c>
      <c r="B25" s="29" t="s">
        <v>24</v>
      </c>
      <c r="C25" s="20" t="s">
        <v>55</v>
      </c>
      <c r="D25" s="24" t="s">
        <v>16</v>
      </c>
      <c r="E25" s="44">
        <v>10414.379999999999</v>
      </c>
      <c r="F25" s="45">
        <v>85</v>
      </c>
      <c r="G25" s="44">
        <v>10414.379999999999</v>
      </c>
      <c r="H25" s="45">
        <v>85</v>
      </c>
      <c r="I25" s="44">
        <v>10120.69</v>
      </c>
      <c r="J25" s="45">
        <v>85</v>
      </c>
      <c r="K25" s="62">
        <v>8144.27</v>
      </c>
      <c r="L25" s="63">
        <f>J25</f>
        <v>85</v>
      </c>
      <c r="M25" s="62">
        <f>K25</f>
        <v>8144.27</v>
      </c>
      <c r="N25" s="63">
        <f>L25</f>
        <v>85</v>
      </c>
      <c r="O25" s="62">
        <f>K25</f>
        <v>8144.27</v>
      </c>
      <c r="P25" s="63">
        <f>N25</f>
        <v>85</v>
      </c>
      <c r="Q25" s="62">
        <f>M25</f>
        <v>8144.27</v>
      </c>
      <c r="R25" s="63">
        <f>P25</f>
        <v>85</v>
      </c>
      <c r="S25" s="16"/>
      <c r="T25" s="16"/>
      <c r="U25" s="16"/>
      <c r="V25" s="16"/>
      <c r="W25" s="16"/>
      <c r="X25" s="16"/>
    </row>
    <row r="26" spans="1:24" ht="24" x14ac:dyDescent="0.25">
      <c r="A26" s="31">
        <v>13</v>
      </c>
      <c r="B26" s="29" t="s">
        <v>88</v>
      </c>
      <c r="C26" s="20" t="s">
        <v>55</v>
      </c>
      <c r="D26" s="24" t="s">
        <v>16</v>
      </c>
      <c r="E26" s="44">
        <v>8783</v>
      </c>
      <c r="F26" s="45">
        <v>53</v>
      </c>
      <c r="G26" s="44">
        <v>8783</v>
      </c>
      <c r="H26" s="45">
        <v>53</v>
      </c>
      <c r="I26" s="44">
        <v>8873.34</v>
      </c>
      <c r="J26" s="45">
        <v>53</v>
      </c>
      <c r="K26" s="62">
        <v>6896.92</v>
      </c>
      <c r="L26" s="63">
        <f t="shared" ref="K26:L37" si="2">J26</f>
        <v>53</v>
      </c>
      <c r="M26" s="62">
        <f>K26</f>
        <v>6896.92</v>
      </c>
      <c r="N26" s="63">
        <f t="shared" ref="N26:R37" si="3">L26</f>
        <v>53</v>
      </c>
      <c r="O26" s="62">
        <f t="shared" ref="M26:Q37" si="4">K26</f>
        <v>6896.92</v>
      </c>
      <c r="P26" s="63">
        <f t="shared" si="3"/>
        <v>53</v>
      </c>
      <c r="Q26" s="62">
        <f t="shared" si="4"/>
        <v>6896.92</v>
      </c>
      <c r="R26" s="63">
        <f t="shared" si="3"/>
        <v>53</v>
      </c>
      <c r="S26" s="16"/>
      <c r="T26" s="16"/>
      <c r="U26" s="16"/>
      <c r="V26" s="16"/>
      <c r="W26" s="16"/>
      <c r="X26" s="16"/>
    </row>
    <row r="27" spans="1:24" ht="36" x14ac:dyDescent="0.25">
      <c r="A27" s="31">
        <v>14</v>
      </c>
      <c r="B27" s="29" t="s">
        <v>48</v>
      </c>
      <c r="C27" s="20" t="s">
        <v>56</v>
      </c>
      <c r="D27" s="24" t="s">
        <v>16</v>
      </c>
      <c r="E27" s="44">
        <v>3351.32</v>
      </c>
      <c r="F27" s="45">
        <v>198</v>
      </c>
      <c r="G27" s="44">
        <v>3351.32</v>
      </c>
      <c r="H27" s="45">
        <v>198</v>
      </c>
      <c r="I27" s="44">
        <v>3319.95</v>
      </c>
      <c r="J27" s="45">
        <v>198</v>
      </c>
      <c r="K27" s="62">
        <v>2046.42</v>
      </c>
      <c r="L27" s="63">
        <f t="shared" si="2"/>
        <v>198</v>
      </c>
      <c r="M27" s="62">
        <f>K27</f>
        <v>2046.42</v>
      </c>
      <c r="N27" s="63">
        <f t="shared" si="3"/>
        <v>198</v>
      </c>
      <c r="O27" s="62">
        <f>K27</f>
        <v>2046.42</v>
      </c>
      <c r="P27" s="63">
        <f t="shared" si="3"/>
        <v>198</v>
      </c>
      <c r="Q27" s="62">
        <f>M27</f>
        <v>2046.42</v>
      </c>
      <c r="R27" s="63">
        <f t="shared" si="3"/>
        <v>198</v>
      </c>
      <c r="S27" s="16"/>
      <c r="T27" s="16"/>
      <c r="U27" s="16"/>
      <c r="V27" s="16"/>
      <c r="W27" s="16"/>
      <c r="X27" s="16"/>
    </row>
    <row r="28" spans="1:24" ht="24" x14ac:dyDescent="0.25">
      <c r="A28" s="31">
        <v>15</v>
      </c>
      <c r="B28" s="29" t="s">
        <v>49</v>
      </c>
      <c r="C28" s="20" t="s">
        <v>57</v>
      </c>
      <c r="D28" s="24" t="s">
        <v>16</v>
      </c>
      <c r="E28" s="44">
        <v>2207.4299999999998</v>
      </c>
      <c r="F28" s="45">
        <v>6324</v>
      </c>
      <c r="G28" s="44">
        <v>2207.4299999999998</v>
      </c>
      <c r="H28" s="45">
        <v>6324</v>
      </c>
      <c r="I28" s="44">
        <v>2372.66</v>
      </c>
      <c r="J28" s="45">
        <v>6324</v>
      </c>
      <c r="K28" s="62">
        <v>1099.1300000000001</v>
      </c>
      <c r="L28" s="63">
        <f t="shared" si="2"/>
        <v>6324</v>
      </c>
      <c r="M28" s="62">
        <f>K28</f>
        <v>1099.1300000000001</v>
      </c>
      <c r="N28" s="63">
        <f t="shared" si="3"/>
        <v>6324</v>
      </c>
      <c r="O28" s="62">
        <f t="shared" si="4"/>
        <v>1099.1300000000001</v>
      </c>
      <c r="P28" s="63">
        <f t="shared" si="3"/>
        <v>6324</v>
      </c>
      <c r="Q28" s="62">
        <f t="shared" si="4"/>
        <v>1099.1300000000001</v>
      </c>
      <c r="R28" s="63">
        <f t="shared" si="3"/>
        <v>6324</v>
      </c>
      <c r="S28" s="16"/>
      <c r="T28" s="16"/>
      <c r="U28" s="16"/>
      <c r="V28" s="16"/>
      <c r="W28" s="16"/>
      <c r="X28" s="16"/>
    </row>
    <row r="29" spans="1:24" ht="24" x14ac:dyDescent="0.25">
      <c r="A29" s="31">
        <v>16</v>
      </c>
      <c r="B29" s="29" t="s">
        <v>49</v>
      </c>
      <c r="C29" s="20" t="s">
        <v>57</v>
      </c>
      <c r="D29" s="24" t="s">
        <v>16</v>
      </c>
      <c r="E29" s="44">
        <v>2755.8</v>
      </c>
      <c r="F29" s="45">
        <v>15842</v>
      </c>
      <c r="G29" s="44">
        <v>2755.8</v>
      </c>
      <c r="H29" s="45">
        <v>15842</v>
      </c>
      <c r="I29" s="44">
        <v>3012.86</v>
      </c>
      <c r="J29" s="45">
        <v>15842</v>
      </c>
      <c r="K29" s="62">
        <v>1739.34</v>
      </c>
      <c r="L29" s="63">
        <f t="shared" si="2"/>
        <v>15842</v>
      </c>
      <c r="M29" s="62">
        <f>K29</f>
        <v>1739.34</v>
      </c>
      <c r="N29" s="63">
        <f>L29</f>
        <v>15842</v>
      </c>
      <c r="O29" s="62">
        <f t="shared" si="4"/>
        <v>1739.34</v>
      </c>
      <c r="P29" s="63">
        <f>N29</f>
        <v>15842</v>
      </c>
      <c r="Q29" s="62">
        <f t="shared" si="4"/>
        <v>1739.34</v>
      </c>
      <c r="R29" s="63">
        <f>P29</f>
        <v>15842</v>
      </c>
      <c r="S29" s="16"/>
      <c r="T29" s="16"/>
      <c r="U29" s="16"/>
      <c r="V29" s="16"/>
      <c r="W29" s="16"/>
      <c r="X29" s="16"/>
    </row>
    <row r="30" spans="1:24" ht="36" x14ac:dyDescent="0.25">
      <c r="A30" s="31">
        <v>17</v>
      </c>
      <c r="B30" s="29" t="s">
        <v>50</v>
      </c>
      <c r="C30" s="20" t="s">
        <v>56</v>
      </c>
      <c r="D30" s="24" t="s">
        <v>16</v>
      </c>
      <c r="E30" s="44">
        <v>7912.26</v>
      </c>
      <c r="F30" s="45">
        <v>1687</v>
      </c>
      <c r="G30" s="44">
        <v>7912.26</v>
      </c>
      <c r="H30" s="45">
        <v>1687</v>
      </c>
      <c r="I30" s="44">
        <v>9950.19</v>
      </c>
      <c r="J30" s="45">
        <v>1687</v>
      </c>
      <c r="K30" s="62">
        <v>4607.22</v>
      </c>
      <c r="L30" s="63">
        <f t="shared" si="2"/>
        <v>1687</v>
      </c>
      <c r="M30" s="62">
        <v>4623.22</v>
      </c>
      <c r="N30" s="63">
        <f>L30</f>
        <v>1687</v>
      </c>
      <c r="O30" s="62">
        <f>M30</f>
        <v>4623.22</v>
      </c>
      <c r="P30" s="63">
        <f>N30</f>
        <v>1687</v>
      </c>
      <c r="Q30" s="62">
        <f t="shared" si="4"/>
        <v>4623.22</v>
      </c>
      <c r="R30" s="63">
        <f>P30</f>
        <v>1687</v>
      </c>
      <c r="S30" s="16"/>
      <c r="T30" s="16"/>
      <c r="U30" s="16"/>
      <c r="V30" s="16"/>
      <c r="W30" s="16"/>
      <c r="X30" s="16"/>
    </row>
    <row r="31" spans="1:24" ht="24" x14ac:dyDescent="0.25">
      <c r="A31" s="31">
        <v>18</v>
      </c>
      <c r="B31" s="29" t="s">
        <v>51</v>
      </c>
      <c r="C31" s="20" t="s">
        <v>58</v>
      </c>
      <c r="D31" s="24" t="s">
        <v>16</v>
      </c>
      <c r="E31" s="44">
        <v>24633.91</v>
      </c>
      <c r="F31" s="45">
        <v>160300</v>
      </c>
      <c r="G31" s="44">
        <v>24633.91</v>
      </c>
      <c r="H31" s="45">
        <v>160300</v>
      </c>
      <c r="I31" s="44">
        <v>26919.040000000001</v>
      </c>
      <c r="J31" s="45">
        <v>160300</v>
      </c>
      <c r="K31" s="62">
        <v>21566.06</v>
      </c>
      <c r="L31" s="63">
        <f t="shared" si="2"/>
        <v>160300</v>
      </c>
      <c r="M31" s="62">
        <f>K31</f>
        <v>21566.06</v>
      </c>
      <c r="N31" s="63">
        <f>L31</f>
        <v>160300</v>
      </c>
      <c r="O31" s="62">
        <f t="shared" si="4"/>
        <v>21566.06</v>
      </c>
      <c r="P31" s="63">
        <f>N31</f>
        <v>160300</v>
      </c>
      <c r="Q31" s="62">
        <f t="shared" si="4"/>
        <v>21566.06</v>
      </c>
      <c r="R31" s="63">
        <f>P31</f>
        <v>160300</v>
      </c>
      <c r="S31" s="16"/>
      <c r="T31" s="16"/>
      <c r="U31" s="16"/>
      <c r="V31" s="16"/>
      <c r="W31" s="16"/>
      <c r="X31" s="16"/>
    </row>
    <row r="32" spans="1:24" s="9" customFormat="1" x14ac:dyDescent="0.25">
      <c r="A32" s="31">
        <v>19</v>
      </c>
      <c r="B32" s="29" t="s">
        <v>63</v>
      </c>
      <c r="C32" s="20" t="s">
        <v>62</v>
      </c>
      <c r="D32" s="24" t="s">
        <v>16</v>
      </c>
      <c r="E32" s="44">
        <v>2026.14</v>
      </c>
      <c r="F32" s="45">
        <v>6322</v>
      </c>
      <c r="G32" s="44">
        <v>2026.14</v>
      </c>
      <c r="H32" s="45">
        <v>6322</v>
      </c>
      <c r="I32" s="44">
        <v>2110.23</v>
      </c>
      <c r="J32" s="45">
        <v>6322</v>
      </c>
      <c r="K32" s="62">
        <f t="shared" si="2"/>
        <v>2110.23</v>
      </c>
      <c r="L32" s="63">
        <f t="shared" si="2"/>
        <v>6322</v>
      </c>
      <c r="M32" s="62">
        <f t="shared" si="4"/>
        <v>2110.23</v>
      </c>
      <c r="N32" s="63">
        <f t="shared" si="3"/>
        <v>6322</v>
      </c>
      <c r="O32" s="62">
        <f t="shared" si="4"/>
        <v>2110.23</v>
      </c>
      <c r="P32" s="63">
        <f t="shared" si="3"/>
        <v>6322</v>
      </c>
      <c r="Q32" s="62">
        <f t="shared" si="4"/>
        <v>2110.23</v>
      </c>
      <c r="R32" s="63">
        <f t="shared" si="3"/>
        <v>6322</v>
      </c>
      <c r="S32" s="16"/>
      <c r="T32" s="16"/>
      <c r="U32" s="16"/>
      <c r="V32" s="16"/>
      <c r="W32" s="16"/>
      <c r="X32" s="16"/>
    </row>
    <row r="33" spans="1:24" s="9" customFormat="1" x14ac:dyDescent="0.25">
      <c r="A33" s="31">
        <v>20</v>
      </c>
      <c r="B33" s="29" t="s">
        <v>64</v>
      </c>
      <c r="C33" s="20" t="s">
        <v>62</v>
      </c>
      <c r="D33" s="24" t="s">
        <v>16</v>
      </c>
      <c r="E33" s="44">
        <v>1908.04</v>
      </c>
      <c r="F33" s="45">
        <v>3700</v>
      </c>
      <c r="G33" s="44">
        <v>1908.04</v>
      </c>
      <c r="H33" s="45">
        <v>4010</v>
      </c>
      <c r="I33" s="44">
        <v>2009.93</v>
      </c>
      <c r="J33" s="45">
        <v>4010</v>
      </c>
      <c r="K33" s="62">
        <f t="shared" si="2"/>
        <v>2009.93</v>
      </c>
      <c r="L33" s="63">
        <f>J33</f>
        <v>4010</v>
      </c>
      <c r="M33" s="62">
        <f t="shared" si="4"/>
        <v>2009.93</v>
      </c>
      <c r="N33" s="63">
        <f t="shared" si="3"/>
        <v>4010</v>
      </c>
      <c r="O33" s="62">
        <f t="shared" si="4"/>
        <v>2009.93</v>
      </c>
      <c r="P33" s="63">
        <f t="shared" si="3"/>
        <v>4010</v>
      </c>
      <c r="Q33" s="62">
        <f t="shared" si="4"/>
        <v>2009.93</v>
      </c>
      <c r="R33" s="63">
        <f t="shared" si="3"/>
        <v>4010</v>
      </c>
      <c r="S33" s="16"/>
      <c r="T33" s="16"/>
      <c r="U33" s="16"/>
      <c r="V33" s="16"/>
      <c r="W33" s="16"/>
      <c r="X33" s="16"/>
    </row>
    <row r="34" spans="1:24" ht="24.75" customHeight="1" x14ac:dyDescent="0.25">
      <c r="A34" s="31">
        <v>21</v>
      </c>
      <c r="B34" s="29" t="s">
        <v>52</v>
      </c>
      <c r="C34" s="20" t="s">
        <v>23</v>
      </c>
      <c r="D34" s="24" t="s">
        <v>13</v>
      </c>
      <c r="E34" s="44">
        <v>6471.72</v>
      </c>
      <c r="F34" s="45">
        <v>124751</v>
      </c>
      <c r="G34" s="44">
        <v>6471.72</v>
      </c>
      <c r="H34" s="45">
        <v>124751</v>
      </c>
      <c r="I34" s="44">
        <v>6640.24</v>
      </c>
      <c r="J34" s="45">
        <v>124751</v>
      </c>
      <c r="K34" s="62">
        <v>5354.43</v>
      </c>
      <c r="L34" s="63">
        <f t="shared" si="2"/>
        <v>124751</v>
      </c>
      <c r="M34" s="62">
        <f>K34</f>
        <v>5354.43</v>
      </c>
      <c r="N34" s="63">
        <f>L34</f>
        <v>124751</v>
      </c>
      <c r="O34" s="62">
        <f t="shared" si="4"/>
        <v>5354.43</v>
      </c>
      <c r="P34" s="63">
        <f>N34</f>
        <v>124751</v>
      </c>
      <c r="Q34" s="62">
        <f t="shared" si="4"/>
        <v>5354.43</v>
      </c>
      <c r="R34" s="63">
        <f>P34</f>
        <v>124751</v>
      </c>
      <c r="S34" s="16"/>
      <c r="T34" s="16"/>
      <c r="U34" s="16"/>
      <c r="V34" s="16"/>
      <c r="W34" s="16"/>
      <c r="X34" s="16"/>
    </row>
    <row r="35" spans="1:24" ht="26.25" customHeight="1" x14ac:dyDescent="0.25">
      <c r="A35" s="24">
        <v>22</v>
      </c>
      <c r="B35" s="21" t="s">
        <v>52</v>
      </c>
      <c r="C35" s="20" t="s">
        <v>59</v>
      </c>
      <c r="D35" s="24" t="s">
        <v>13</v>
      </c>
      <c r="E35" s="44">
        <v>4342.17</v>
      </c>
      <c r="F35" s="45">
        <v>14685</v>
      </c>
      <c r="G35" s="44">
        <v>4342.17</v>
      </c>
      <c r="H35" s="45">
        <v>14685</v>
      </c>
      <c r="I35" s="44">
        <v>4002.54</v>
      </c>
      <c r="J35" s="45">
        <v>14685</v>
      </c>
      <c r="K35" s="62">
        <v>2716.73</v>
      </c>
      <c r="L35" s="63">
        <f t="shared" si="2"/>
        <v>14685</v>
      </c>
      <c r="M35" s="62">
        <f t="shared" ref="M35:M37" si="5">K35</f>
        <v>2716.73</v>
      </c>
      <c r="N35" s="63">
        <f>L35</f>
        <v>14685</v>
      </c>
      <c r="O35" s="62">
        <f t="shared" si="4"/>
        <v>2716.73</v>
      </c>
      <c r="P35" s="63">
        <f>N35</f>
        <v>14685</v>
      </c>
      <c r="Q35" s="62">
        <f t="shared" si="4"/>
        <v>2716.73</v>
      </c>
      <c r="R35" s="63">
        <f>P35</f>
        <v>14685</v>
      </c>
    </row>
    <row r="36" spans="1:24" ht="24" x14ac:dyDescent="0.25">
      <c r="A36" s="24">
        <v>23</v>
      </c>
      <c r="B36" s="21" t="s">
        <v>53</v>
      </c>
      <c r="C36" s="20" t="s">
        <v>60</v>
      </c>
      <c r="D36" s="24" t="s">
        <v>13</v>
      </c>
      <c r="E36" s="44">
        <v>4923.7</v>
      </c>
      <c r="F36" s="45">
        <v>40</v>
      </c>
      <c r="G36" s="44">
        <v>4923.7</v>
      </c>
      <c r="H36" s="45">
        <v>40</v>
      </c>
      <c r="I36" s="44">
        <v>5607.16</v>
      </c>
      <c r="J36" s="45">
        <v>1200</v>
      </c>
      <c r="K36" s="62">
        <v>4321.3500000000004</v>
      </c>
      <c r="L36" s="63">
        <f t="shared" si="2"/>
        <v>1200</v>
      </c>
      <c r="M36" s="62">
        <f t="shared" si="5"/>
        <v>4321.3500000000004</v>
      </c>
      <c r="N36" s="63">
        <f t="shared" si="3"/>
        <v>1200</v>
      </c>
      <c r="O36" s="62">
        <f t="shared" si="4"/>
        <v>4321.3500000000004</v>
      </c>
      <c r="P36" s="63">
        <f t="shared" si="3"/>
        <v>1200</v>
      </c>
      <c r="Q36" s="62">
        <f t="shared" si="4"/>
        <v>4321.3500000000004</v>
      </c>
      <c r="R36" s="63">
        <f t="shared" si="3"/>
        <v>1200</v>
      </c>
    </row>
    <row r="37" spans="1:24" ht="24" x14ac:dyDescent="0.25">
      <c r="A37" s="24">
        <v>24</v>
      </c>
      <c r="B37" s="21" t="s">
        <v>54</v>
      </c>
      <c r="C37" s="20" t="s">
        <v>60</v>
      </c>
      <c r="D37" s="24" t="s">
        <v>13</v>
      </c>
      <c r="E37" s="46">
        <v>4932.63</v>
      </c>
      <c r="F37" s="38">
        <v>40</v>
      </c>
      <c r="G37" s="46">
        <v>4932.63</v>
      </c>
      <c r="H37" s="38">
        <v>40</v>
      </c>
      <c r="I37" s="46">
        <v>4611</v>
      </c>
      <c r="J37" s="38">
        <v>800</v>
      </c>
      <c r="K37" s="62">
        <v>3325.21</v>
      </c>
      <c r="L37" s="63">
        <f t="shared" si="2"/>
        <v>800</v>
      </c>
      <c r="M37" s="62">
        <f t="shared" si="5"/>
        <v>3325.21</v>
      </c>
      <c r="N37" s="63">
        <f t="shared" si="3"/>
        <v>800</v>
      </c>
      <c r="O37" s="62">
        <f t="shared" si="4"/>
        <v>3325.21</v>
      </c>
      <c r="P37" s="63">
        <f t="shared" si="3"/>
        <v>800</v>
      </c>
      <c r="Q37" s="62">
        <f t="shared" si="4"/>
        <v>3325.21</v>
      </c>
      <c r="R37" s="63">
        <f t="shared" si="3"/>
        <v>800</v>
      </c>
    </row>
    <row r="38" spans="1:24" x14ac:dyDescent="0.25">
      <c r="A38" s="61" t="s">
        <v>25</v>
      </c>
      <c r="B38" s="61"/>
      <c r="C38" s="25"/>
      <c r="D38" s="25"/>
      <c r="E38" s="47">
        <f>SUM(E39+E40+E41+E45+E46+E47+E49+E48+E50+E51+E43+E52)</f>
        <v>16440.319999999996</v>
      </c>
      <c r="F38" s="48">
        <f t="shared" ref="F38:R38" si="6">SUM(F39+F40+F41+F45+F46+F47+F49+F48+F50+F51+F43+F52)</f>
        <v>243</v>
      </c>
      <c r="G38" s="47">
        <f t="shared" si="6"/>
        <v>16440.319999999996</v>
      </c>
      <c r="H38" s="48">
        <f t="shared" si="6"/>
        <v>243</v>
      </c>
      <c r="I38" s="47">
        <f t="shared" si="6"/>
        <v>18831.969999999998</v>
      </c>
      <c r="J38" s="48">
        <f t="shared" si="6"/>
        <v>243</v>
      </c>
      <c r="K38" s="47">
        <f>SUM(K39+K40+K41+K45+K46+K47+K49+K48+K50+K51+K43+K52)</f>
        <v>16056.21</v>
      </c>
      <c r="L38" s="48">
        <f t="shared" si="6"/>
        <v>243</v>
      </c>
      <c r="M38" s="47">
        <f t="shared" si="6"/>
        <v>12572.54</v>
      </c>
      <c r="N38" s="48">
        <f t="shared" si="6"/>
        <v>243</v>
      </c>
      <c r="O38" s="47">
        <f t="shared" si="6"/>
        <v>12572.54</v>
      </c>
      <c r="P38" s="48">
        <f t="shared" si="6"/>
        <v>243</v>
      </c>
      <c r="Q38" s="47">
        <f t="shared" si="6"/>
        <v>12572.54</v>
      </c>
      <c r="R38" s="48">
        <f t="shared" si="6"/>
        <v>243</v>
      </c>
    </row>
    <row r="39" spans="1:24" ht="48" x14ac:dyDescent="0.25">
      <c r="A39" s="24">
        <v>25</v>
      </c>
      <c r="B39" s="11" t="s">
        <v>34</v>
      </c>
      <c r="C39" s="12" t="s">
        <v>35</v>
      </c>
      <c r="D39" s="13" t="s">
        <v>13</v>
      </c>
      <c r="E39" s="46">
        <v>464.97</v>
      </c>
      <c r="F39" s="38">
        <v>4</v>
      </c>
      <c r="G39" s="46">
        <v>464.97</v>
      </c>
      <c r="H39" s="38">
        <v>4</v>
      </c>
      <c r="I39" s="49">
        <v>569.69000000000005</v>
      </c>
      <c r="J39" s="41">
        <v>4</v>
      </c>
      <c r="K39" s="49">
        <v>509.7</v>
      </c>
      <c r="L39" s="41">
        <v>4</v>
      </c>
      <c r="M39" s="49">
        <v>509.7</v>
      </c>
      <c r="N39" s="41">
        <v>4</v>
      </c>
      <c r="O39" s="49">
        <v>509.7</v>
      </c>
      <c r="P39" s="41">
        <v>4</v>
      </c>
      <c r="Q39" s="49">
        <v>509.7</v>
      </c>
      <c r="R39" s="41">
        <v>4</v>
      </c>
    </row>
    <row r="40" spans="1:24" ht="24" x14ac:dyDescent="0.25">
      <c r="A40" s="24">
        <v>26</v>
      </c>
      <c r="B40" s="11" t="s">
        <v>29</v>
      </c>
      <c r="C40" s="12" t="s">
        <v>35</v>
      </c>
      <c r="D40" s="13" t="s">
        <v>13</v>
      </c>
      <c r="E40" s="46">
        <v>2593.86</v>
      </c>
      <c r="F40" s="38">
        <v>24</v>
      </c>
      <c r="G40" s="46">
        <v>2593.86</v>
      </c>
      <c r="H40" s="38">
        <v>24</v>
      </c>
      <c r="I40" s="49">
        <v>3247.47</v>
      </c>
      <c r="J40" s="41">
        <v>24</v>
      </c>
      <c r="K40" s="49">
        <v>3247.47</v>
      </c>
      <c r="L40" s="41">
        <v>24</v>
      </c>
      <c r="M40" s="49">
        <v>2247.4699999999998</v>
      </c>
      <c r="N40" s="41">
        <v>24</v>
      </c>
      <c r="O40" s="49">
        <v>2247.4699999999998</v>
      </c>
      <c r="P40" s="41">
        <v>24</v>
      </c>
      <c r="Q40" s="49">
        <v>2247.4699999999998</v>
      </c>
      <c r="R40" s="41">
        <v>24</v>
      </c>
    </row>
    <row r="41" spans="1:24" ht="24" x14ac:dyDescent="0.25">
      <c r="A41" s="24">
        <v>27</v>
      </c>
      <c r="B41" s="14" t="s">
        <v>68</v>
      </c>
      <c r="C41" s="12" t="s">
        <v>37</v>
      </c>
      <c r="D41" s="13" t="s">
        <v>13</v>
      </c>
      <c r="E41" s="46">
        <v>1297.8699999999999</v>
      </c>
      <c r="F41" s="38">
        <v>12</v>
      </c>
      <c r="G41" s="46">
        <v>1297.8699999999999</v>
      </c>
      <c r="H41" s="38">
        <v>12</v>
      </c>
      <c r="I41" s="49">
        <v>1624.91</v>
      </c>
      <c r="J41" s="41">
        <v>12</v>
      </c>
      <c r="K41" s="46">
        <v>1297.8699999999999</v>
      </c>
      <c r="L41" s="41">
        <v>12</v>
      </c>
      <c r="M41" s="46">
        <v>1297.8699999999999</v>
      </c>
      <c r="N41" s="41">
        <v>12</v>
      </c>
      <c r="O41" s="46">
        <v>1297.8699999999999</v>
      </c>
      <c r="P41" s="41">
        <v>12</v>
      </c>
      <c r="Q41" s="46">
        <v>1297.8699999999999</v>
      </c>
      <c r="R41" s="41">
        <v>12</v>
      </c>
    </row>
    <row r="42" spans="1:24" ht="138" customHeight="1" x14ac:dyDescent="0.25">
      <c r="A42" s="24">
        <v>28</v>
      </c>
      <c r="B42" s="11" t="s">
        <v>38</v>
      </c>
      <c r="C42" s="12" t="s">
        <v>39</v>
      </c>
      <c r="D42" s="13" t="s">
        <v>40</v>
      </c>
      <c r="E42" s="46" t="s">
        <v>86</v>
      </c>
      <c r="F42" s="38" t="s">
        <v>87</v>
      </c>
      <c r="G42" s="46" t="s">
        <v>86</v>
      </c>
      <c r="H42" s="38">
        <v>100</v>
      </c>
      <c r="I42" s="46" t="s">
        <v>86</v>
      </c>
      <c r="J42" s="38">
        <v>100</v>
      </c>
      <c r="K42" s="46" t="s">
        <v>86</v>
      </c>
      <c r="L42" s="38">
        <v>100</v>
      </c>
      <c r="M42" s="46" t="s">
        <v>86</v>
      </c>
      <c r="N42" s="38">
        <v>100</v>
      </c>
      <c r="O42" s="46" t="s">
        <v>86</v>
      </c>
      <c r="P42" s="38">
        <v>100</v>
      </c>
      <c r="Q42" s="46" t="s">
        <v>86</v>
      </c>
      <c r="R42" s="38">
        <v>100</v>
      </c>
    </row>
    <row r="43" spans="1:24" ht="24" x14ac:dyDescent="0.25">
      <c r="A43" s="24">
        <v>29</v>
      </c>
      <c r="B43" s="15" t="s">
        <v>41</v>
      </c>
      <c r="C43" s="12" t="s">
        <v>69</v>
      </c>
      <c r="D43" s="13" t="s">
        <v>61</v>
      </c>
      <c r="E43" s="46">
        <v>108.15</v>
      </c>
      <c r="F43" s="38">
        <v>1</v>
      </c>
      <c r="G43" s="46">
        <v>108.15</v>
      </c>
      <c r="H43" s="38">
        <v>1</v>
      </c>
      <c r="I43" s="49">
        <v>135.4</v>
      </c>
      <c r="J43" s="41">
        <v>1</v>
      </c>
      <c r="K43" s="46">
        <v>108.15</v>
      </c>
      <c r="L43" s="41">
        <v>1</v>
      </c>
      <c r="M43" s="46">
        <v>108.15</v>
      </c>
      <c r="N43" s="41">
        <v>1</v>
      </c>
      <c r="O43" s="46">
        <v>108.15</v>
      </c>
      <c r="P43" s="41">
        <v>1</v>
      </c>
      <c r="Q43" s="46">
        <v>108.15</v>
      </c>
      <c r="R43" s="41">
        <v>1</v>
      </c>
    </row>
    <row r="44" spans="1:24" ht="36" x14ac:dyDescent="0.25">
      <c r="A44" s="24">
        <v>30</v>
      </c>
      <c r="B44" s="15" t="s">
        <v>41</v>
      </c>
      <c r="C44" s="12" t="s">
        <v>42</v>
      </c>
      <c r="D44" s="13" t="s">
        <v>61</v>
      </c>
      <c r="E44" s="46" t="s">
        <v>86</v>
      </c>
      <c r="F44" s="46" t="s">
        <v>86</v>
      </c>
      <c r="G44" s="46" t="s">
        <v>86</v>
      </c>
      <c r="H44" s="46" t="s">
        <v>86</v>
      </c>
      <c r="I44" s="46" t="s">
        <v>86</v>
      </c>
      <c r="J44" s="46" t="s">
        <v>86</v>
      </c>
      <c r="K44" s="46" t="s">
        <v>86</v>
      </c>
      <c r="L44" s="46" t="s">
        <v>86</v>
      </c>
      <c r="M44" s="46" t="s">
        <v>86</v>
      </c>
      <c r="N44" s="46" t="s">
        <v>86</v>
      </c>
      <c r="O44" s="46" t="s">
        <v>86</v>
      </c>
      <c r="P44" s="46" t="s">
        <v>86</v>
      </c>
      <c r="Q44" s="46" t="s">
        <v>86</v>
      </c>
      <c r="R44" s="46" t="s">
        <v>86</v>
      </c>
    </row>
    <row r="45" spans="1:24" ht="24" x14ac:dyDescent="0.25">
      <c r="A45" s="24">
        <v>31</v>
      </c>
      <c r="B45" s="15" t="s">
        <v>43</v>
      </c>
      <c r="C45" s="12" t="s">
        <v>35</v>
      </c>
      <c r="D45" s="13" t="s">
        <v>13</v>
      </c>
      <c r="E45" s="46">
        <v>697.45</v>
      </c>
      <c r="F45" s="38">
        <v>6</v>
      </c>
      <c r="G45" s="46">
        <v>697.45</v>
      </c>
      <c r="H45" s="38">
        <v>6</v>
      </c>
      <c r="I45" s="49">
        <v>764.55</v>
      </c>
      <c r="J45" s="41">
        <v>6</v>
      </c>
      <c r="K45" s="46">
        <v>697.45</v>
      </c>
      <c r="L45" s="41">
        <v>6</v>
      </c>
      <c r="M45" s="46">
        <v>697.45</v>
      </c>
      <c r="N45" s="41">
        <v>6</v>
      </c>
      <c r="O45" s="46">
        <v>697.45</v>
      </c>
      <c r="P45" s="41">
        <v>6</v>
      </c>
      <c r="Q45" s="46">
        <v>697.45</v>
      </c>
      <c r="R45" s="41">
        <v>6</v>
      </c>
    </row>
    <row r="46" spans="1:24" ht="36" x14ac:dyDescent="0.25">
      <c r="A46" s="24">
        <v>32</v>
      </c>
      <c r="B46" s="15" t="s">
        <v>44</v>
      </c>
      <c r="C46" s="12" t="s">
        <v>70</v>
      </c>
      <c r="D46" s="13" t="s">
        <v>61</v>
      </c>
      <c r="E46" s="46">
        <v>2161.2399999999998</v>
      </c>
      <c r="F46" s="38">
        <v>20</v>
      </c>
      <c r="G46" s="46">
        <v>2161.2399999999998</v>
      </c>
      <c r="H46" s="38">
        <v>20</v>
      </c>
      <c r="I46" s="49">
        <v>2705.83</v>
      </c>
      <c r="J46" s="41">
        <v>20</v>
      </c>
      <c r="K46" s="46">
        <v>2161.2399999999998</v>
      </c>
      <c r="L46" s="41">
        <v>20</v>
      </c>
      <c r="M46" s="46">
        <v>1161.24</v>
      </c>
      <c r="N46" s="41">
        <v>20</v>
      </c>
      <c r="O46" s="46">
        <v>1161.24</v>
      </c>
      <c r="P46" s="41">
        <v>20</v>
      </c>
      <c r="Q46" s="46">
        <v>1161.24</v>
      </c>
      <c r="R46" s="41">
        <v>20</v>
      </c>
    </row>
    <row r="47" spans="1:24" ht="36" x14ac:dyDescent="0.25">
      <c r="A47" s="24">
        <v>33</v>
      </c>
      <c r="B47" s="15" t="s">
        <v>45</v>
      </c>
      <c r="C47" s="12" t="s">
        <v>35</v>
      </c>
      <c r="D47" s="13" t="s">
        <v>13</v>
      </c>
      <c r="E47" s="46">
        <v>3243.74</v>
      </c>
      <c r="F47" s="38">
        <v>30</v>
      </c>
      <c r="G47" s="46">
        <v>3243.74</v>
      </c>
      <c r="H47" s="38">
        <v>30</v>
      </c>
      <c r="I47" s="49">
        <v>5231.03</v>
      </c>
      <c r="J47" s="41">
        <v>30</v>
      </c>
      <c r="K47" s="49">
        <v>3887.2</v>
      </c>
      <c r="L47" s="41">
        <v>30</v>
      </c>
      <c r="M47" s="49">
        <v>2887.2</v>
      </c>
      <c r="N47" s="41">
        <v>30</v>
      </c>
      <c r="O47" s="49">
        <v>2887.2</v>
      </c>
      <c r="P47" s="41">
        <v>30</v>
      </c>
      <c r="Q47" s="49">
        <v>2887.2</v>
      </c>
      <c r="R47" s="41">
        <v>30</v>
      </c>
    </row>
    <row r="48" spans="1:24" ht="72" x14ac:dyDescent="0.25">
      <c r="A48" s="24">
        <v>34</v>
      </c>
      <c r="B48" s="15" t="s">
        <v>27</v>
      </c>
      <c r="C48" s="12" t="s">
        <v>35</v>
      </c>
      <c r="D48" s="13" t="s">
        <v>13</v>
      </c>
      <c r="E48" s="46">
        <v>2010.93</v>
      </c>
      <c r="F48" s="38">
        <v>50</v>
      </c>
      <c r="G48" s="46">
        <v>2010.93</v>
      </c>
      <c r="H48" s="38">
        <v>50</v>
      </c>
      <c r="I48" s="49">
        <v>1815.43</v>
      </c>
      <c r="J48" s="41">
        <v>50</v>
      </c>
      <c r="K48" s="49">
        <v>1409.47</v>
      </c>
      <c r="L48" s="41">
        <v>50</v>
      </c>
      <c r="M48" s="49">
        <v>1009.47</v>
      </c>
      <c r="N48" s="41">
        <v>50</v>
      </c>
      <c r="O48" s="49">
        <v>1009.47</v>
      </c>
      <c r="P48" s="41">
        <v>50</v>
      </c>
      <c r="Q48" s="49">
        <v>1009.47</v>
      </c>
      <c r="R48" s="41">
        <v>50</v>
      </c>
    </row>
    <row r="49" spans="1:19" ht="84" x14ac:dyDescent="0.25">
      <c r="A49" s="24">
        <v>35</v>
      </c>
      <c r="B49" s="15" t="s">
        <v>46</v>
      </c>
      <c r="C49" s="12" t="s">
        <v>35</v>
      </c>
      <c r="D49" s="13" t="s">
        <v>13</v>
      </c>
      <c r="E49" s="46">
        <v>1045.99</v>
      </c>
      <c r="F49" s="38">
        <v>26</v>
      </c>
      <c r="G49" s="46">
        <v>1045.99</v>
      </c>
      <c r="H49" s="38">
        <v>26</v>
      </c>
      <c r="I49" s="49">
        <v>741.45</v>
      </c>
      <c r="J49" s="41">
        <v>26</v>
      </c>
      <c r="K49" s="49">
        <v>741.45</v>
      </c>
      <c r="L49" s="41">
        <v>26</v>
      </c>
      <c r="M49" s="49">
        <v>741.45</v>
      </c>
      <c r="N49" s="41">
        <v>26</v>
      </c>
      <c r="O49" s="49">
        <v>741.45</v>
      </c>
      <c r="P49" s="41">
        <v>26</v>
      </c>
      <c r="Q49" s="49">
        <v>741.45</v>
      </c>
      <c r="R49" s="41">
        <v>26</v>
      </c>
    </row>
    <row r="50" spans="1:19" ht="60" x14ac:dyDescent="0.25">
      <c r="A50" s="24">
        <v>36</v>
      </c>
      <c r="B50" s="15" t="s">
        <v>47</v>
      </c>
      <c r="C50" s="12" t="s">
        <v>35</v>
      </c>
      <c r="D50" s="13" t="s">
        <v>36</v>
      </c>
      <c r="E50" s="46">
        <v>402.3</v>
      </c>
      <c r="F50" s="38">
        <v>10</v>
      </c>
      <c r="G50" s="46">
        <v>402.3</v>
      </c>
      <c r="H50" s="38">
        <v>10</v>
      </c>
      <c r="I50" s="49">
        <v>285.17</v>
      </c>
      <c r="J50" s="41">
        <v>10</v>
      </c>
      <c r="K50" s="49">
        <v>285.17</v>
      </c>
      <c r="L50" s="41">
        <v>10</v>
      </c>
      <c r="M50" s="49">
        <v>285.17</v>
      </c>
      <c r="N50" s="41">
        <v>10</v>
      </c>
      <c r="O50" s="49">
        <v>285.17</v>
      </c>
      <c r="P50" s="41">
        <v>10</v>
      </c>
      <c r="Q50" s="49">
        <v>285.17</v>
      </c>
      <c r="R50" s="41">
        <v>10</v>
      </c>
    </row>
    <row r="51" spans="1:19" ht="36" x14ac:dyDescent="0.25">
      <c r="A51" s="24">
        <v>37</v>
      </c>
      <c r="B51" s="15" t="s">
        <v>28</v>
      </c>
      <c r="C51" s="12" t="s">
        <v>71</v>
      </c>
      <c r="D51" s="13" t="s">
        <v>36</v>
      </c>
      <c r="E51" s="46">
        <v>402.3</v>
      </c>
      <c r="F51" s="38">
        <v>10</v>
      </c>
      <c r="G51" s="46">
        <v>402.3</v>
      </c>
      <c r="H51" s="38">
        <v>10</v>
      </c>
      <c r="I51" s="49">
        <v>285.17</v>
      </c>
      <c r="J51" s="41">
        <v>10</v>
      </c>
      <c r="K51" s="49">
        <v>285.17</v>
      </c>
      <c r="L51" s="41">
        <v>10</v>
      </c>
      <c r="M51" s="49">
        <v>285.17</v>
      </c>
      <c r="N51" s="41">
        <v>10</v>
      </c>
      <c r="O51" s="49">
        <v>285.17</v>
      </c>
      <c r="P51" s="41">
        <v>10</v>
      </c>
      <c r="Q51" s="49">
        <v>285.17</v>
      </c>
      <c r="R51" s="41">
        <v>10</v>
      </c>
      <c r="S51" s="8"/>
    </row>
    <row r="52" spans="1:19" ht="72" x14ac:dyDescent="0.25">
      <c r="A52" s="24">
        <v>38</v>
      </c>
      <c r="B52" s="15" t="s">
        <v>26</v>
      </c>
      <c r="C52" s="12" t="s">
        <v>35</v>
      </c>
      <c r="D52" s="13" t="s">
        <v>36</v>
      </c>
      <c r="E52" s="46">
        <v>2011.52</v>
      </c>
      <c r="F52" s="38">
        <v>50</v>
      </c>
      <c r="G52" s="46">
        <v>2011.52</v>
      </c>
      <c r="H52" s="38">
        <v>50</v>
      </c>
      <c r="I52" s="49">
        <v>1425.87</v>
      </c>
      <c r="J52" s="41">
        <v>50</v>
      </c>
      <c r="K52" s="49">
        <v>1425.87</v>
      </c>
      <c r="L52" s="41">
        <v>50</v>
      </c>
      <c r="M52" s="49">
        <v>1342.2</v>
      </c>
      <c r="N52" s="41">
        <v>50</v>
      </c>
      <c r="O52" s="49">
        <v>1342.2</v>
      </c>
      <c r="P52" s="41">
        <v>50</v>
      </c>
      <c r="Q52" s="49">
        <v>1342.2</v>
      </c>
      <c r="R52" s="41">
        <v>50</v>
      </c>
    </row>
    <row r="53" spans="1:19" x14ac:dyDescent="0.25">
      <c r="A53" s="3"/>
      <c r="B53" s="4"/>
      <c r="C53" s="5"/>
      <c r="D53" s="3"/>
      <c r="E53" s="6"/>
      <c r="F53" s="6"/>
      <c r="G53" s="6"/>
      <c r="H53" s="6"/>
      <c r="I53" s="6"/>
      <c r="J53" s="6"/>
      <c r="K53" s="7"/>
      <c r="L53" s="7"/>
      <c r="M53" s="7"/>
      <c r="N53" s="7"/>
      <c r="O53" s="7"/>
      <c r="P53" s="7"/>
      <c r="Q53" s="7"/>
      <c r="R53" s="7"/>
    </row>
    <row r="55" spans="1:19" ht="15.75" x14ac:dyDescent="0.25">
      <c r="A55" s="59" t="s">
        <v>73</v>
      </c>
      <c r="B55" s="60"/>
      <c r="C55" s="60"/>
      <c r="D55" s="2"/>
      <c r="E55" s="2"/>
      <c r="F55" s="2"/>
      <c r="G55" s="2"/>
      <c r="H55" s="2"/>
      <c r="I55" s="2"/>
      <c r="J55" s="2"/>
      <c r="K55" s="2"/>
      <c r="L55" s="2"/>
    </row>
    <row r="56" spans="1:19" ht="15.75" x14ac:dyDescent="0.25">
      <c r="A56" s="2" t="s">
        <v>30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9" ht="15.75" x14ac:dyDescent="0.25">
      <c r="A57" s="2" t="s">
        <v>31</v>
      </c>
      <c r="B57" s="2"/>
      <c r="C57" s="2"/>
      <c r="D57" s="2"/>
      <c r="E57" s="2"/>
      <c r="F57" s="2"/>
      <c r="G57" s="2"/>
      <c r="H57" s="2"/>
      <c r="I57" s="2"/>
      <c r="J57" s="2"/>
      <c r="L57" s="2"/>
      <c r="Q57" s="58" t="s">
        <v>74</v>
      </c>
      <c r="R57" s="58"/>
    </row>
  </sheetData>
  <mergeCells count="28">
    <mergeCell ref="Q57:R57"/>
    <mergeCell ref="A55:C55"/>
    <mergeCell ref="A38:B38"/>
    <mergeCell ref="R7:R8"/>
    <mergeCell ref="A24:B24"/>
    <mergeCell ref="M7:M8"/>
    <mergeCell ref="N7:N8"/>
    <mergeCell ref="O7:O8"/>
    <mergeCell ref="Q7:Q8"/>
    <mergeCell ref="P7:P8"/>
    <mergeCell ref="E7:F7"/>
    <mergeCell ref="G7:H7"/>
    <mergeCell ref="I7:J7"/>
    <mergeCell ref="K7:L7"/>
    <mergeCell ref="N1:R1"/>
    <mergeCell ref="N2:R2"/>
    <mergeCell ref="O6:P6"/>
    <mergeCell ref="Q6:R6"/>
    <mergeCell ref="E6:H6"/>
    <mergeCell ref="I6:L6"/>
    <mergeCell ref="M6:N6"/>
    <mergeCell ref="E5:H5"/>
    <mergeCell ref="I5:L5"/>
    <mergeCell ref="A4:R4"/>
    <mergeCell ref="A6:A8"/>
    <mergeCell ref="B6:B8"/>
    <mergeCell ref="C6:C8"/>
    <mergeCell ref="D6:D8"/>
  </mergeCells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FinUpr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Бюджетный4</dc:creator>
  <cp:lastModifiedBy>Елена В. Старикова</cp:lastModifiedBy>
  <cp:lastPrinted>2025-03-04T05:47:01Z</cp:lastPrinted>
  <dcterms:created xsi:type="dcterms:W3CDTF">2018-03-19T03:02:56Z</dcterms:created>
  <dcterms:modified xsi:type="dcterms:W3CDTF">2025-03-05T04:15:41Z</dcterms:modified>
</cp:coreProperties>
</file>