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Документы\Мои документы\ОТЧЕТЫ\Рейтинг ГРБС\2022\"/>
    </mc:Choice>
  </mc:AlternateContent>
  <bookViews>
    <workbookView xWindow="0" yWindow="0" windowWidth="28800" windowHeight="12300" activeTab="1"/>
  </bookViews>
  <sheets>
    <sheet name="Рейтинг без подв" sheetId="1" r:id="rId1"/>
    <sheet name="Рейтинг с подв" sheetId="2" r:id="rId2"/>
  </sheets>
  <externalReferences>
    <externalReference r:id="rId3"/>
  </externalReferences>
  <definedNames>
    <definedName name="_xlnm._FilterDatabase" localSheetId="0" hidden="1">'Рейтинг без подв'!$B$3:$G$3</definedName>
    <definedName name="_xlnm._FilterDatabase" localSheetId="1" hidden="1">'Рейтинг с подв'!$B$3:$G$3</definedName>
    <definedName name="Z_445D817E_2425_4531_A711_3FABC3F70315_.wvu.FilterData" localSheetId="0" hidden="1">'Рейтинг без подв'!$B$3:$G$3</definedName>
    <definedName name="Z_445D817E_2425_4531_A711_3FABC3F70315_.wvu.FilterData" localSheetId="1" hidden="1">'Рейтинг с подв'!$B$3:$G$3</definedName>
    <definedName name="Z_6B627947_DF05_44F1_98F0_96B0D968D728_.wvu.FilterData" localSheetId="0" hidden="1">'Рейтинг без подв'!$B$3:$G$3</definedName>
    <definedName name="Z_6B627947_DF05_44F1_98F0_96B0D968D728_.wvu.FilterData" localSheetId="1" hidden="1">'Рейтинг с подв'!$B$3:$G$3</definedName>
    <definedName name="_xlnm.Print_Area" localSheetId="0">'Рейтинг без подв'!$B$1:$G$51</definedName>
    <definedName name="_xlnm.Print_Area" localSheetId="1">'Рейтинг с подв'!$B$1:$G$51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2" l="1"/>
  <c r="G6" i="2" s="1"/>
  <c r="F5" i="2"/>
  <c r="G5" i="2" s="1"/>
  <c r="G3" i="2"/>
  <c r="F3" i="2"/>
  <c r="E3" i="2"/>
  <c r="D3" i="2"/>
  <c r="C3" i="2"/>
  <c r="F6" i="1"/>
  <c r="F7" i="1"/>
  <c r="F5" i="1"/>
  <c r="G6" i="1"/>
  <c r="G7" i="1"/>
  <c r="G5" i="1"/>
  <c r="E9" i="1" l="1"/>
  <c r="E5" i="1"/>
  <c r="G9" i="1" l="1"/>
  <c r="D9" i="1"/>
  <c r="F7" i="2"/>
  <c r="D7" i="2"/>
  <c r="F9" i="1"/>
  <c r="G7" i="2"/>
  <c r="E7" i="2"/>
</calcChain>
</file>

<file path=xl/sharedStrings.xml><?xml version="1.0" encoding="utf-8"?>
<sst xmlns="http://schemas.openxmlformats.org/spreadsheetml/2006/main" count="31" uniqueCount="21">
  <si>
    <t xml:space="preserve">максимальная рейтинговая оценка </t>
  </si>
  <si>
    <t>Постоянное представительство Красноярского края при Правительстве РФ</t>
  </si>
  <si>
    <t>Среднее значение</t>
  </si>
  <si>
    <t>Место      в рейтинге (2022)</t>
  </si>
  <si>
    <t>Максимальный бал (по числу показателей, применимых для данного конкретного ГРБС</t>
  </si>
  <si>
    <r>
      <t xml:space="preserve">ИТОГО по распорядителю
(к-во баллов)
</t>
    </r>
    <r>
      <rPr>
        <b/>
        <sz val="11"/>
        <color indexed="8"/>
        <rFont val="Times New Roman"/>
        <family val="1"/>
      </rPr>
      <t xml:space="preserve">КФМ
</t>
    </r>
    <r>
      <rPr>
        <i/>
        <sz val="11"/>
        <color indexed="8"/>
        <rFont val="Times New Roman"/>
        <family val="1"/>
        <charset val="204"/>
      </rPr>
      <t>(суммарная оценка качества ФМ)
2022 год</t>
    </r>
  </si>
  <si>
    <r>
      <t xml:space="preserve">Q
(уровень качества ФМ)
</t>
    </r>
    <r>
      <rPr>
        <i/>
        <sz val="11"/>
        <color indexed="8"/>
        <rFont val="Times New Roman"/>
        <family val="1"/>
      </rPr>
      <t>макс. уровень качества = 1
2022 год</t>
    </r>
  </si>
  <si>
    <r>
      <t>R</t>
    </r>
    <r>
      <rPr>
        <sz val="11"/>
        <color indexed="8"/>
        <rFont val="Times New Roman"/>
        <family val="1"/>
      </rPr>
      <t xml:space="preserve">
(рейтинговая оценка)
</t>
    </r>
    <r>
      <rPr>
        <i/>
        <sz val="11"/>
        <color indexed="8"/>
        <rFont val="Times New Roman"/>
        <family val="1"/>
      </rPr>
      <t>макс. рейтинг. оценка = 5
2022 год</t>
    </r>
  </si>
  <si>
    <t>Контрольно-счетный орган Козульского района</t>
  </si>
  <si>
    <t>Козульский районный Совет депутатов</t>
  </si>
  <si>
    <t>Заместитель главы района</t>
  </si>
  <si>
    <t>по финансово-экономическим вопросам-</t>
  </si>
  <si>
    <t>начальник финансового управления</t>
  </si>
  <si>
    <t>О.Л. Курцева</t>
  </si>
  <si>
    <t>Кононова Любовь Анатольевна, 8(39154) 2-12-82</t>
  </si>
  <si>
    <t>Управление образования, опеки и попечительства администрации Козульского района</t>
  </si>
  <si>
    <t>Администрация Козульского района</t>
  </si>
  <si>
    <t>Финансовое управление администрации Козульского района</t>
  </si>
  <si>
    <t>Главные администраторы</t>
  </si>
  <si>
    <t>Рейтинговая оценка качества финансового менеджмента главных администраторов Козульского района, не имеющих подведомственных учреждений, за 2022 год</t>
  </si>
  <si>
    <t>Рейтинговая оценка качества финансового менеджмента главных администраторов Козульского района, имеющие подведомственные учреждения, за 2022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</si>
</sst>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2" x14ac:knownFonts="1">
    <font>
      <sz val="11"/>
      <color theme="1"/>
      <name val="Calibri"/>
      <family val="2"/>
      <scheme val="minor"/>
    </font>
    <font>
      <sz val="11"/>
      <color indexed="8"/>
      <name val="Times New Roman"/>
      <family val="1"/>
    </font>
    <font>
      <b/>
      <sz val="12"/>
      <color indexed="8"/>
      <name val="Times New Roman"/>
      <family val="1"/>
    </font>
    <font>
      <b/>
      <sz val="11"/>
      <color indexed="8"/>
      <name val="Times New Roman"/>
      <family val="1"/>
    </font>
    <font>
      <i/>
      <sz val="11"/>
      <color indexed="8"/>
      <name val="Times New Roman"/>
      <family val="1"/>
      <charset val="204"/>
    </font>
    <font>
      <i/>
      <sz val="11"/>
      <color indexed="8"/>
      <name val="Times New Roman"/>
      <family val="1"/>
    </font>
    <font>
      <sz val="11"/>
      <color indexed="8"/>
      <name val="Times New Roman"/>
      <family val="1"/>
      <charset val="204"/>
    </font>
    <font>
      <sz val="12"/>
      <name val="Times New Roman"/>
      <family val="1"/>
    </font>
    <font>
      <sz val="11"/>
      <name val="Times New Roman"/>
      <family val="1"/>
    </font>
    <font>
      <sz val="10"/>
      <color indexed="8"/>
      <name val="Times New Roman"/>
      <family val="1"/>
    </font>
    <font>
      <b/>
      <sz val="11"/>
      <color indexed="8"/>
      <name val="Times New Roman"/>
      <family val="1"/>
      <charset val="204"/>
    </font>
    <font>
      <sz val="8"/>
      <color indexed="8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9FF99"/>
        <bgColor indexed="64"/>
      </patternFill>
    </fill>
  </fills>
  <borders count="8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/>
    </xf>
    <xf numFmtId="0" fontId="1" fillId="0" borderId="0" xfId="0" applyFont="1" applyFill="1" applyAlignment="1">
      <alignment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1" fillId="0" borderId="1" xfId="0" applyFont="1" applyFill="1" applyBorder="1" applyAlignment="1">
      <alignment wrapText="1"/>
    </xf>
    <xf numFmtId="0" fontId="3" fillId="3" borderId="1" xfId="0" applyFont="1" applyFill="1" applyBorder="1" applyAlignment="1">
      <alignment wrapText="1"/>
    </xf>
    <xf numFmtId="0" fontId="3" fillId="3" borderId="1" xfId="0" applyFont="1" applyFill="1" applyBorder="1" applyAlignment="1">
      <alignment horizontal="center" wrapText="1"/>
    </xf>
    <xf numFmtId="1" fontId="3" fillId="3" borderId="1" xfId="0" applyNumberFormat="1" applyFont="1" applyFill="1" applyBorder="1" applyAlignment="1">
      <alignment horizontal="center" wrapText="1"/>
    </xf>
    <xf numFmtId="4" fontId="1" fillId="0" borderId="0" xfId="0" applyNumberFormat="1" applyFont="1" applyFill="1" applyAlignment="1">
      <alignment wrapText="1"/>
    </xf>
    <xf numFmtId="0" fontId="6" fillId="0" borderId="1" xfId="0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0" fontId="7" fillId="4" borderId="1" xfId="0" applyNumberFormat="1" applyFont="1" applyFill="1" applyBorder="1" applyAlignment="1">
      <alignment vertical="center" wrapText="1"/>
    </xf>
    <xf numFmtId="1" fontId="8" fillId="4" borderId="1" xfId="0" applyNumberFormat="1" applyFont="1" applyFill="1" applyBorder="1" applyAlignment="1">
      <alignment horizontal="center" wrapText="1"/>
    </xf>
    <xf numFmtId="1" fontId="1" fillId="0" borderId="1" xfId="0" applyNumberFormat="1" applyFont="1" applyFill="1" applyBorder="1" applyAlignment="1">
      <alignment horizontal="center" wrapText="1"/>
    </xf>
    <xf numFmtId="4" fontId="1" fillId="0" borderId="1" xfId="0" applyNumberFormat="1" applyFont="1" applyFill="1" applyBorder="1" applyAlignment="1">
      <alignment horizontal="center" wrapText="1"/>
    </xf>
    <xf numFmtId="4" fontId="1" fillId="3" borderId="1" xfId="0" applyNumberFormat="1" applyFont="1" applyFill="1" applyBorder="1" applyAlignment="1">
      <alignment horizontal="center" wrapText="1"/>
    </xf>
    <xf numFmtId="164" fontId="3" fillId="5" borderId="0" xfId="0" applyNumberFormat="1" applyFont="1" applyFill="1" applyAlignment="1">
      <alignment wrapText="1"/>
    </xf>
    <xf numFmtId="0" fontId="3" fillId="0" borderId="0" xfId="0" applyFont="1" applyFill="1" applyAlignment="1">
      <alignment wrapText="1"/>
    </xf>
    <xf numFmtId="4" fontId="1" fillId="5" borderId="0" xfId="0" applyNumberFormat="1" applyFont="1" applyFill="1" applyAlignment="1">
      <alignment wrapText="1"/>
    </xf>
    <xf numFmtId="0" fontId="6" fillId="0" borderId="1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wrapText="1"/>
    </xf>
    <xf numFmtId="0" fontId="1" fillId="0" borderId="1" xfId="0" applyFont="1" applyFill="1" applyBorder="1" applyAlignment="1">
      <alignment horizontal="center" wrapText="1"/>
    </xf>
    <xf numFmtId="0" fontId="3" fillId="6" borderId="1" xfId="0" applyFont="1" applyFill="1" applyBorder="1" applyAlignment="1">
      <alignment wrapText="1"/>
    </xf>
    <xf numFmtId="3" fontId="3" fillId="6" borderId="1" xfId="0" applyNumberFormat="1" applyFont="1" applyFill="1" applyBorder="1" applyAlignment="1">
      <alignment horizontal="center" wrapText="1"/>
    </xf>
    <xf numFmtId="4" fontId="3" fillId="6" borderId="1" xfId="0" applyNumberFormat="1" applyFont="1" applyFill="1" applyBorder="1" applyAlignment="1">
      <alignment horizontal="center" wrapText="1"/>
    </xf>
    <xf numFmtId="0" fontId="3" fillId="0" borderId="0" xfId="0" applyFont="1" applyFill="1" applyBorder="1" applyAlignment="1">
      <alignment wrapText="1"/>
    </xf>
    <xf numFmtId="0" fontId="1" fillId="0" borderId="0" xfId="0" applyFont="1" applyAlignment="1">
      <alignment horizontal="center" wrapText="1"/>
    </xf>
    <xf numFmtId="164" fontId="3" fillId="0" borderId="0" xfId="0" applyNumberFormat="1" applyFont="1" applyFill="1" applyBorder="1" applyAlignment="1">
      <alignment wrapText="1"/>
    </xf>
    <xf numFmtId="164" fontId="9" fillId="0" borderId="0" xfId="0" applyNumberFormat="1" applyFont="1" applyFill="1" applyAlignment="1">
      <alignment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wrapText="1"/>
    </xf>
    <xf numFmtId="0" fontId="3" fillId="2" borderId="1" xfId="0" applyFont="1" applyFill="1" applyBorder="1" applyAlignment="1">
      <alignment wrapText="1"/>
    </xf>
    <xf numFmtId="0" fontId="3" fillId="2" borderId="1" xfId="0" applyFont="1" applyFill="1" applyBorder="1" applyAlignment="1">
      <alignment horizontal="center" wrapText="1"/>
    </xf>
    <xf numFmtId="1" fontId="3" fillId="2" borderId="1" xfId="0" applyNumberFormat="1" applyFont="1" applyFill="1" applyBorder="1" applyAlignment="1">
      <alignment horizontal="center" wrapText="1"/>
    </xf>
    <xf numFmtId="4" fontId="1" fillId="4" borderId="0" xfId="0" applyNumberFormat="1" applyFont="1" applyFill="1" applyBorder="1" applyAlignment="1">
      <alignment wrapText="1"/>
    </xf>
    <xf numFmtId="0" fontId="7" fillId="0" borderId="1" xfId="0" applyNumberFormat="1" applyFont="1" applyFill="1" applyBorder="1" applyAlignment="1">
      <alignment vertical="top" wrapText="1"/>
    </xf>
    <xf numFmtId="1" fontId="8" fillId="0" borderId="1" xfId="0" applyNumberFormat="1" applyFont="1" applyFill="1" applyBorder="1" applyAlignment="1">
      <alignment horizontal="center" wrapText="1"/>
    </xf>
    <xf numFmtId="0" fontId="10" fillId="6" borderId="1" xfId="0" applyFont="1" applyFill="1" applyBorder="1" applyAlignment="1">
      <alignment wrapText="1"/>
    </xf>
    <xf numFmtId="3" fontId="10" fillId="6" borderId="1" xfId="0" applyNumberFormat="1" applyFont="1" applyFill="1" applyBorder="1" applyAlignment="1">
      <alignment horizontal="center" wrapText="1"/>
    </xf>
    <xf numFmtId="4" fontId="10" fillId="6" borderId="1" xfId="0" applyNumberFormat="1" applyFont="1" applyFill="1" applyBorder="1" applyAlignment="1">
      <alignment horizontal="center" wrapText="1"/>
    </xf>
    <xf numFmtId="0" fontId="3" fillId="4" borderId="0" xfId="0" applyFont="1" applyFill="1" applyAlignment="1">
      <alignment horizontal="center" wrapText="1"/>
    </xf>
    <xf numFmtId="2" fontId="3" fillId="0" borderId="0" xfId="0" applyNumberFormat="1" applyFont="1" applyFill="1" applyAlignment="1">
      <alignment horizontal="center" wrapText="1"/>
    </xf>
    <xf numFmtId="164" fontId="9" fillId="4" borderId="0" xfId="0" applyNumberFormat="1" applyFont="1" applyFill="1" applyBorder="1" applyAlignment="1">
      <alignment wrapText="1"/>
    </xf>
    <xf numFmtId="0" fontId="3" fillId="0" borderId="0" xfId="0" applyFont="1" applyFill="1" applyAlignment="1">
      <alignment horizontal="center" wrapText="1"/>
    </xf>
    <xf numFmtId="164" fontId="3" fillId="0" borderId="0" xfId="0" applyNumberFormat="1" applyFont="1" applyFill="1" applyAlignment="1">
      <alignment horizontal="center" wrapText="1"/>
    </xf>
    <xf numFmtId="164" fontId="9" fillId="0" borderId="0" xfId="0" applyNumberFormat="1" applyFont="1" applyFill="1" applyAlignment="1">
      <alignment horizontal="center" wrapText="1"/>
    </xf>
    <xf numFmtId="0" fontId="1" fillId="0" borderId="0" xfId="0" applyFont="1" applyAlignment="1">
      <alignment horizontal="left" wrapText="1"/>
    </xf>
    <xf numFmtId="0" fontId="1" fillId="0" borderId="0" xfId="0" applyFont="1" applyFill="1" applyAlignment="1">
      <alignment horizontal="right" wrapText="1"/>
    </xf>
    <xf numFmtId="0" fontId="11" fillId="0" borderId="0" xfId="0" applyFont="1" applyAlignment="1">
      <alignment horizontal="left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&#1060;&#1080;&#1085;&#1072;&#1085;&#1089;&#1086;&#1074;&#1099;&#1081;%20&#1084;&#1077;&#1085;&#1077;&#1076;&#1078;&#1084;&#1077;&#1085;&#1090;\&#1079;&#1072;%202021%20&#1075;&#1086;&#1076;\&#1060;&#1052;_2021_&#1043;&#1054;&#1058;&#1054;&#1042;&#105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ок ГРБС"/>
      <sheetName val="показатели"/>
      <sheetName val="Расчет2021"/>
      <sheetName val="Рейтинг_Без подвед_2021"/>
      <sheetName val="Рейтинг подв_меньше_10_2021"/>
      <sheetName val="Рейтинг подвед_больше 10_21"/>
      <sheetName val="Рейтинг_Без подвед по годам_21"/>
      <sheetName val="Рейтинг подв_&lt; 10 по годам _21"/>
      <sheetName val="Рейтинг подведом_&gt;10 по год _21"/>
      <sheetName val="Расчет2020"/>
      <sheetName val="ГРБС с низкими оценками"/>
      <sheetName val="Рейтинг_Без подвед_2020"/>
      <sheetName val="Рейтинг подв_меньше_10_ИТОГ "/>
      <sheetName val="Рейтинг подвед_больше 10_ИТОГ"/>
      <sheetName val="Рейтинг_Без подвед по годам"/>
      <sheetName val="Рейтинг подв_&lt; 10 по годам"/>
      <sheetName val="Рейтинг подведом_&gt;10 по годам"/>
      <sheetName val="Рейтинг_Без подвед_2019_ИТОГ"/>
      <sheetName val="Отчет 2019_баллы"/>
      <sheetName val="Лист1"/>
    </sheetNames>
    <sheetDataSet>
      <sheetData sheetId="0">
        <row r="16">
          <cell r="B16" t="str">
            <v xml:space="preserve">Министерство цифрового развития Красноярского края </v>
          </cell>
        </row>
      </sheetData>
      <sheetData sheetId="1" refreshError="1"/>
      <sheetData sheetId="2">
        <row r="6">
          <cell r="CS6">
            <v>78</v>
          </cell>
        </row>
        <row r="26">
          <cell r="CS26">
            <v>75</v>
          </cell>
        </row>
      </sheetData>
      <sheetData sheetId="3"/>
      <sheetData sheetId="4"/>
      <sheetData sheetId="5"/>
      <sheetData sheetId="6" refreshError="1"/>
      <sheetData sheetId="7" refreshError="1"/>
      <sheetData sheetId="8" refreshError="1"/>
      <sheetData sheetId="9">
        <row r="3">
          <cell r="B3" t="str">
            <v>Главные администраторы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CJ51"/>
  <sheetViews>
    <sheetView view="pageBreakPreview" zoomScaleNormal="100" zoomScaleSheetLayoutView="100" workbookViewId="0">
      <selection activeCell="B1" sqref="B1:G1"/>
    </sheetView>
  </sheetViews>
  <sheetFormatPr defaultColWidth="9.140625" defaultRowHeight="15" x14ac:dyDescent="0.25"/>
  <cols>
    <col min="1" max="1" width="9.140625" style="1"/>
    <col min="2" max="2" width="9.85546875" style="33" customWidth="1"/>
    <col min="3" max="3" width="48.7109375" style="1" customWidth="1"/>
    <col min="4" max="4" width="15.5703125" style="1" customWidth="1"/>
    <col min="5" max="5" width="16.5703125" style="33" customWidth="1"/>
    <col min="6" max="6" width="14.7109375" style="4" customWidth="1"/>
    <col min="7" max="7" width="13.7109375" style="4" customWidth="1"/>
    <col min="8" max="8" width="13.140625" style="4" customWidth="1"/>
    <col min="9" max="16384" width="9.140625" style="1"/>
  </cols>
  <sheetData>
    <row r="1" spans="1:88" ht="44.25" customHeight="1" x14ac:dyDescent="0.25">
      <c r="B1" s="58" t="s">
        <v>19</v>
      </c>
      <c r="C1" s="58"/>
      <c r="D1" s="58"/>
      <c r="E1" s="58"/>
      <c r="F1" s="58"/>
      <c r="G1" s="58"/>
      <c r="H1" s="2"/>
      <c r="I1" s="2"/>
      <c r="J1" s="3"/>
      <c r="K1" s="3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</row>
    <row r="2" spans="1:88" ht="29.25" customHeight="1" x14ac:dyDescent="0.25">
      <c r="B2" s="5"/>
      <c r="C2" s="5"/>
      <c r="D2" s="5"/>
      <c r="E2" s="5"/>
      <c r="F2" s="5"/>
      <c r="G2" s="5"/>
      <c r="H2" s="2"/>
      <c r="I2" s="2"/>
      <c r="J2" s="3"/>
      <c r="K2" s="3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</row>
    <row r="3" spans="1:88" s="10" customFormat="1" ht="132.6" customHeight="1" x14ac:dyDescent="0.25">
      <c r="A3" s="6" t="s">
        <v>3</v>
      </c>
      <c r="B3" s="6" t="s">
        <v>3</v>
      </c>
      <c r="C3" s="6" t="s">
        <v>18</v>
      </c>
      <c r="D3" s="6" t="s">
        <v>4</v>
      </c>
      <c r="E3" s="6" t="s">
        <v>5</v>
      </c>
      <c r="F3" s="7" t="s">
        <v>6</v>
      </c>
      <c r="G3" s="8" t="s">
        <v>7</v>
      </c>
      <c r="H3" s="9"/>
    </row>
    <row r="4" spans="1:88" s="4" customFormat="1" ht="23.25" customHeight="1" x14ac:dyDescent="0.25">
      <c r="A4" s="11"/>
      <c r="B4" s="7"/>
      <c r="C4" s="12" t="s">
        <v>0</v>
      </c>
      <c r="D4" s="12"/>
      <c r="E4" s="13"/>
      <c r="F4" s="13"/>
      <c r="G4" s="14">
        <v>5</v>
      </c>
      <c r="H4" s="15"/>
    </row>
    <row r="5" spans="1:88" s="24" customFormat="1" ht="34.5" customHeight="1" x14ac:dyDescent="0.25">
      <c r="A5" s="16"/>
      <c r="B5" s="17">
        <v>1</v>
      </c>
      <c r="C5" s="18" t="s">
        <v>8</v>
      </c>
      <c r="D5" s="19">
        <v>75</v>
      </c>
      <c r="E5" s="20">
        <f>[1]Расчет2021!CS26</f>
        <v>75</v>
      </c>
      <c r="F5" s="21">
        <f>E5/D5</f>
        <v>1</v>
      </c>
      <c r="G5" s="22">
        <f>F5*5</f>
        <v>5</v>
      </c>
      <c r="H5" s="23"/>
    </row>
    <row r="6" spans="1:88" s="24" customFormat="1" ht="34.5" customHeight="1" x14ac:dyDescent="0.25">
      <c r="A6" s="16"/>
      <c r="B6" s="17">
        <v>2</v>
      </c>
      <c r="C6" s="18" t="s">
        <v>9</v>
      </c>
      <c r="D6" s="19">
        <v>80</v>
      </c>
      <c r="E6" s="20">
        <v>79</v>
      </c>
      <c r="F6" s="21">
        <f t="shared" ref="F6:F7" si="0">E6/D6</f>
        <v>0.98750000000000004</v>
      </c>
      <c r="G6" s="22">
        <f t="shared" ref="G6:G7" si="1">F6*5</f>
        <v>4.9375</v>
      </c>
      <c r="H6" s="23"/>
    </row>
    <row r="7" spans="1:88" s="4" customFormat="1" ht="34.5" customHeight="1" x14ac:dyDescent="0.25">
      <c r="A7" s="16"/>
      <c r="B7" s="17">
        <v>3</v>
      </c>
      <c r="C7" s="18" t="s">
        <v>17</v>
      </c>
      <c r="D7" s="19">
        <v>95</v>
      </c>
      <c r="E7" s="20">
        <v>89</v>
      </c>
      <c r="F7" s="21">
        <f t="shared" si="0"/>
        <v>0.93684210526315792</v>
      </c>
      <c r="G7" s="22">
        <f t="shared" si="1"/>
        <v>4.6842105263157894</v>
      </c>
      <c r="H7" s="25"/>
    </row>
    <row r="8" spans="1:88" ht="31.5" hidden="1" x14ac:dyDescent="0.25">
      <c r="A8" s="26">
        <v>4</v>
      </c>
      <c r="B8" s="17"/>
      <c r="C8" s="18" t="s">
        <v>1</v>
      </c>
      <c r="D8" s="19"/>
      <c r="E8" s="20"/>
      <c r="F8" s="21"/>
      <c r="G8" s="22"/>
    </row>
    <row r="9" spans="1:88" s="4" customFormat="1" ht="22.5" customHeight="1" x14ac:dyDescent="0.25">
      <c r="A9" s="27"/>
      <c r="B9" s="28"/>
      <c r="C9" s="29" t="s">
        <v>2</v>
      </c>
      <c r="D9" s="30">
        <f>ROUND(AVERAGE(D5:D7),2)</f>
        <v>83.33</v>
      </c>
      <c r="E9" s="30">
        <f>ROUND(AVERAGE(E5:E7),2)</f>
        <v>81</v>
      </c>
      <c r="F9" s="31">
        <f>ROUND(AVERAGE(F5:F7),2)</f>
        <v>0.97</v>
      </c>
      <c r="G9" s="31">
        <f>AVERAGE(G5:G7)</f>
        <v>4.8739035087719298</v>
      </c>
      <c r="H9" s="25"/>
    </row>
    <row r="10" spans="1:88" x14ac:dyDescent="0.25">
      <c r="B10" s="49"/>
      <c r="C10" s="32"/>
      <c r="D10" s="32"/>
      <c r="F10" s="34"/>
      <c r="G10" s="35"/>
      <c r="H10" s="35"/>
    </row>
    <row r="11" spans="1:88" x14ac:dyDescent="0.25">
      <c r="G11" s="15"/>
    </row>
    <row r="12" spans="1:88" ht="45" customHeight="1" x14ac:dyDescent="0.25">
      <c r="B12" s="55" t="s">
        <v>10</v>
      </c>
      <c r="C12" s="55"/>
    </row>
    <row r="13" spans="1:88" x14ac:dyDescent="0.25">
      <c r="B13" s="55" t="s">
        <v>11</v>
      </c>
      <c r="C13" s="55"/>
    </row>
    <row r="14" spans="1:88" x14ac:dyDescent="0.25">
      <c r="B14" s="55" t="s">
        <v>12</v>
      </c>
      <c r="C14" s="55"/>
      <c r="F14" s="56" t="s">
        <v>13</v>
      </c>
      <c r="G14" s="56"/>
    </row>
    <row r="44" ht="18" customHeight="1" x14ac:dyDescent="0.25"/>
    <row r="51" spans="2:3" x14ac:dyDescent="0.25">
      <c r="B51" s="57" t="s">
        <v>14</v>
      </c>
      <c r="C51" s="57"/>
    </row>
  </sheetData>
  <autoFilter ref="B3:G3">
    <sortState ref="B4:G22">
      <sortCondition descending="1" ref="G3"/>
    </sortState>
  </autoFilter>
  <mergeCells count="6">
    <mergeCell ref="B14:C14"/>
    <mergeCell ref="F14:G14"/>
    <mergeCell ref="B51:C51"/>
    <mergeCell ref="B1:G1"/>
    <mergeCell ref="B12:C12"/>
    <mergeCell ref="B13:C13"/>
  </mergeCells>
  <pageMargins left="0.62992125984251968" right="0.19685039370078741" top="0.74803149606299213" bottom="0.19685039370078741" header="0.15748031496062992" footer="0.11811023622047245"/>
  <pageSetup paperSize="9" scale="7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CD50"/>
  <sheetViews>
    <sheetView tabSelected="1" view="pageBreakPreview" zoomScaleNormal="100" zoomScaleSheetLayoutView="100" workbookViewId="0">
      <pane xSplit="3" ySplit="3" topLeftCell="D4" activePane="bottomRight" state="frozen"/>
      <selection activeCell="G21" sqref="G21"/>
      <selection pane="topRight" activeCell="G21" sqref="G21"/>
      <selection pane="bottomLeft" activeCell="G21" sqref="G21"/>
      <selection pane="bottomRight" activeCell="E18" sqref="E18"/>
    </sheetView>
  </sheetViews>
  <sheetFormatPr defaultColWidth="9.140625" defaultRowHeight="15" x14ac:dyDescent="0.25"/>
  <cols>
    <col min="1" max="1" width="9.140625" style="1"/>
    <col min="2" max="2" width="8.5703125" style="33" customWidth="1"/>
    <col min="3" max="3" width="48.7109375" style="1" customWidth="1"/>
    <col min="4" max="4" width="15.85546875" style="1" customWidth="1"/>
    <col min="5" max="5" width="14.85546875" style="33" customWidth="1"/>
    <col min="6" max="6" width="14.7109375" style="4" customWidth="1"/>
    <col min="7" max="7" width="15.140625" style="4" customWidth="1"/>
    <col min="8" max="8" width="13.140625" style="4" customWidth="1"/>
    <col min="9" max="11" width="9.140625" style="1"/>
    <col min="12" max="12" width="36.140625" style="1" customWidth="1"/>
    <col min="13" max="13" width="9.140625" style="1"/>
    <col min="14" max="14" width="14.42578125" style="1" customWidth="1"/>
    <col min="15" max="15" width="14.140625" style="1" customWidth="1"/>
    <col min="16" max="16" width="15.85546875" style="1" customWidth="1"/>
    <col min="17" max="16384" width="9.140625" style="1"/>
  </cols>
  <sheetData>
    <row r="1" spans="1:82" ht="36.75" customHeight="1" x14ac:dyDescent="0.25">
      <c r="B1" s="59" t="s">
        <v>20</v>
      </c>
      <c r="C1" s="60"/>
      <c r="D1" s="60"/>
      <c r="E1" s="60"/>
      <c r="F1" s="60"/>
      <c r="G1" s="61"/>
      <c r="H1" s="2"/>
      <c r="I1" s="2"/>
      <c r="J1" s="3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</row>
    <row r="2" spans="1:82" ht="24.75" customHeight="1" x14ac:dyDescent="0.25">
      <c r="B2" s="36"/>
      <c r="C2" s="5"/>
      <c r="D2" s="5"/>
      <c r="E2" s="5"/>
      <c r="F2" s="5"/>
      <c r="G2" s="37"/>
      <c r="H2" s="2"/>
      <c r="I2" s="2"/>
      <c r="J2" s="3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</row>
    <row r="3" spans="1:82" s="10" customFormat="1" ht="150.75" customHeight="1" x14ac:dyDescent="0.25">
      <c r="A3" s="6" t="s">
        <v>3</v>
      </c>
      <c r="B3" s="6" t="s">
        <v>3</v>
      </c>
      <c r="C3" s="6" t="str">
        <f>'Рейтинг без подв'!C3</f>
        <v>Главные администраторы</v>
      </c>
      <c r="D3" s="6" t="str">
        <f>'Рейтинг без подв'!D3</f>
        <v>Максимальный бал (по числу показателей, применимых для данного конкретного ГРБС</v>
      </c>
      <c r="E3" s="6" t="str">
        <f>'Рейтинг без подв'!E3</f>
        <v>ИТОГО по распорядителю
(к-во баллов)
КФМ
(суммарная оценка качества ФМ)
2022 год</v>
      </c>
      <c r="F3" s="7" t="str">
        <f>'Рейтинг без подв'!F3</f>
        <v>Q
(уровень качества ФМ)
макс. уровень качества = 1
2022 год</v>
      </c>
      <c r="G3" s="8" t="str">
        <f>'Рейтинг без подв'!G3</f>
        <v>R
(рейтинговая оценка)
макс. рейтинг. оценка = 5
2022 год</v>
      </c>
      <c r="H3" s="38"/>
    </row>
    <row r="4" spans="1:82" s="4" customFormat="1" ht="22.5" customHeight="1" x14ac:dyDescent="0.25">
      <c r="B4" s="39"/>
      <c r="C4" s="40" t="s">
        <v>0</v>
      </c>
      <c r="D4" s="40"/>
      <c r="E4" s="41"/>
      <c r="F4" s="41"/>
      <c r="G4" s="42">
        <v>5</v>
      </c>
      <c r="H4" s="43"/>
    </row>
    <row r="5" spans="1:82" s="4" customFormat="1" ht="34.5" customHeight="1" x14ac:dyDescent="0.25">
      <c r="B5" s="7">
        <v>1</v>
      </c>
      <c r="C5" s="44" t="s">
        <v>15</v>
      </c>
      <c r="D5" s="45">
        <v>140</v>
      </c>
      <c r="E5" s="20">
        <v>109</v>
      </c>
      <c r="F5" s="21">
        <f>E5/D5</f>
        <v>0.77857142857142858</v>
      </c>
      <c r="G5" s="22">
        <f>F5*5</f>
        <v>3.8928571428571428</v>
      </c>
      <c r="H5" s="43"/>
    </row>
    <row r="6" spans="1:82" s="4" customFormat="1" ht="32.25" customHeight="1" x14ac:dyDescent="0.25">
      <c r="B6" s="7">
        <v>2</v>
      </c>
      <c r="C6" s="44" t="s">
        <v>16</v>
      </c>
      <c r="D6" s="45">
        <v>145</v>
      </c>
      <c r="E6" s="20">
        <v>112</v>
      </c>
      <c r="F6" s="21">
        <f>E6/D6</f>
        <v>0.77241379310344827</v>
      </c>
      <c r="G6" s="22">
        <f>F6*5</f>
        <v>3.8620689655172411</v>
      </c>
      <c r="H6" s="43"/>
    </row>
    <row r="7" spans="1:82" s="4" customFormat="1" ht="23.25" customHeight="1" x14ac:dyDescent="0.25">
      <c r="B7" s="28"/>
      <c r="C7" s="46" t="s">
        <v>2</v>
      </c>
      <c r="D7" s="47">
        <f>AVERAGE(D5:D6)</f>
        <v>142.5</v>
      </c>
      <c r="E7" s="47">
        <f>AVERAGE(E5:E6)</f>
        <v>110.5</v>
      </c>
      <c r="F7" s="48">
        <f>AVERAGE(F5:F6)</f>
        <v>0.77549261083743848</v>
      </c>
      <c r="G7" s="48">
        <f>ROUND(AVERAGE(G5:G6),2)</f>
        <v>3.88</v>
      </c>
      <c r="H7" s="43"/>
    </row>
    <row r="8" spans="1:82" x14ac:dyDescent="0.25">
      <c r="B8" s="49"/>
      <c r="C8" s="32"/>
      <c r="D8" s="32"/>
      <c r="E8" s="50"/>
      <c r="F8" s="34"/>
      <c r="G8" s="35"/>
      <c r="H8" s="51"/>
    </row>
    <row r="9" spans="1:82" x14ac:dyDescent="0.25">
      <c r="C9" s="32"/>
      <c r="D9" s="32"/>
      <c r="E9" s="52"/>
      <c r="F9" s="53"/>
      <c r="G9" s="54"/>
      <c r="H9" s="24"/>
    </row>
    <row r="11" spans="1:82" x14ac:dyDescent="0.25">
      <c r="B11" s="55" t="s">
        <v>10</v>
      </c>
      <c r="C11" s="55"/>
    </row>
    <row r="12" spans="1:82" x14ac:dyDescent="0.25">
      <c r="B12" s="55" t="s">
        <v>11</v>
      </c>
      <c r="C12" s="55"/>
    </row>
    <row r="13" spans="1:82" x14ac:dyDescent="0.25">
      <c r="B13" s="55" t="s">
        <v>12</v>
      </c>
      <c r="C13" s="55"/>
      <c r="F13" s="56" t="s">
        <v>13</v>
      </c>
      <c r="G13" s="56"/>
    </row>
    <row r="50" spans="2:3" x14ac:dyDescent="0.25">
      <c r="B50" s="57" t="s">
        <v>14</v>
      </c>
      <c r="C50" s="57"/>
    </row>
  </sheetData>
  <autoFilter ref="B3:G3">
    <sortState ref="B4:G26">
      <sortCondition descending="1" ref="G3"/>
    </sortState>
  </autoFilter>
  <mergeCells count="6">
    <mergeCell ref="B50:C50"/>
    <mergeCell ref="B1:G1"/>
    <mergeCell ref="B11:C11"/>
    <mergeCell ref="B12:C12"/>
    <mergeCell ref="B13:C13"/>
    <mergeCell ref="F13:G13"/>
  </mergeCells>
  <pageMargins left="0.61" right="0.19685039370078741" top="0.46" bottom="0.19685039370078741" header="0.5" footer="0.11811023622047245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Рейтинг без подв</vt:lpstr>
      <vt:lpstr>Рейтинг с подв</vt:lpstr>
      <vt:lpstr>'Рейтинг без подв'!Область_печати</vt:lpstr>
      <vt:lpstr>'Рейтинг с подв'!Область_печати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Хозяин</dc:creator>
  <cp:lastModifiedBy>Любовь А. Кононова</cp:lastModifiedBy>
  <cp:lastPrinted>2023-03-21T09:42:59Z</cp:lastPrinted>
  <dcterms:created xsi:type="dcterms:W3CDTF">2022-05-20T05:12:20Z</dcterms:created>
  <dcterms:modified xsi:type="dcterms:W3CDTF">2023-03-22T01:51:09Z</dcterms:modified>
</cp:coreProperties>
</file>