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Лист1" sheetId="1" r:id="rId1"/>
  </sheets>
  <definedNames>
    <definedName name="_Hlk434907617" localSheetId="0">Лист1!$G$7</definedName>
    <definedName name="_xlnm._FilterDatabase" localSheetId="0" hidden="1">Лист1!$A$12:$N$59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9" i="1" l="1"/>
  <c r="J70" i="1" l="1"/>
  <c r="L70" i="1" l="1"/>
  <c r="I70" i="1" l="1"/>
  <c r="H70" i="1" l="1"/>
  <c r="K70" i="1" l="1"/>
  <c r="H59" i="1" l="1"/>
  <c r="L59" i="1" l="1"/>
  <c r="L71" i="1" s="1"/>
  <c r="K59" i="1" l="1"/>
  <c r="K71" i="1" s="1"/>
  <c r="I59" i="1"/>
  <c r="M59" i="1" l="1"/>
  <c r="I71" i="1"/>
  <c r="M71" i="1" s="1"/>
</calcChain>
</file>

<file path=xl/sharedStrings.xml><?xml version="1.0" encoding="utf-8"?>
<sst xmlns="http://schemas.openxmlformats.org/spreadsheetml/2006/main" count="106" uniqueCount="58">
  <si>
    <t>Перечень мероприятий подпрограммы с указанием объема средств на их реализацию и ожидаемых результатов</t>
  </si>
  <si>
    <t>Наименование программы, подпрограммы</t>
  </si>
  <si>
    <t xml:space="preserve">ГРБС </t>
  </si>
  <si>
    <t>Код бюджетной классификации</t>
  </si>
  <si>
    <t>Ожидаемый результат от реализации подпрограммного мероприятия (в натуральном выражении)</t>
  </si>
  <si>
    <t>ГРБС</t>
  </si>
  <si>
    <t>РзПр</t>
  </si>
  <si>
    <t>ЦСР</t>
  </si>
  <si>
    <t>ВР</t>
  </si>
  <si>
    <t>2021 год</t>
  </si>
  <si>
    <t>2022 год</t>
  </si>
  <si>
    <t>Цель: Создание условий для эффективного управления отраслью</t>
  </si>
  <si>
    <r>
      <t>Задача 1.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Обеспечить стабильное функционирование Управления образования, направленное на эффективное управление отраслью</t>
    </r>
  </si>
  <si>
    <t>Обеспечение стабильного функционирования управления образования, опеки и попечительства</t>
  </si>
  <si>
    <t>Аппарат управления</t>
  </si>
  <si>
    <t>Управление образования, опеки и попечительства администрации Козульского района</t>
  </si>
  <si>
    <t xml:space="preserve">Повышение эффективности управления финансами в части вопросов реализации программы, повышение качества межведомственного и межуровневого взаимодействия </t>
  </si>
  <si>
    <t>Методический отдел</t>
  </si>
  <si>
    <t>Финансовый отдел</t>
  </si>
  <si>
    <t>Хозяйственный отдел</t>
  </si>
  <si>
    <t>Обеспечение деятельности ПМПК</t>
  </si>
  <si>
    <t>Повышение эффективности реализации установленных функций и полномочий, обеспечено медико- психолого педагогическое сопровождение детей</t>
  </si>
  <si>
    <t>Обеспечение деятельности по опеке и попечительству в отношении несовершеннолетних</t>
  </si>
  <si>
    <t xml:space="preserve">Управление образования, опеки и попечительства администрации Козульского района </t>
  </si>
  <si>
    <t>Повышение эффективности работы в сфере защиты прав и основных гарантий ребенка (в том числе в сфере организации и осуществления деятельности по опеке и попечительству в отношении несовершеннолетних)</t>
  </si>
  <si>
    <t xml:space="preserve">Обеспечение жилыми помещениями лиц из числа детей-сирот и детей, оставшихся без попечения родителей, за счет средств федерального бюджета </t>
  </si>
  <si>
    <t>Обеспечены жилыми помещениями дети-сироты, дети, оставшиеся без попечения родителей, согласно выделенной квоте</t>
  </si>
  <si>
    <t>Обеспечение жилыми помещениями лиц из числа детей-сирот и детей, оставшихся без попечения родителей, лиц из числа детей-сирот и детей, оставшихся без попечения родителей на основании решений судов по договорам специализированного найма за счет средств краевого бюджета</t>
  </si>
  <si>
    <t>Итого по задаче 1</t>
  </si>
  <si>
    <t>Х</t>
  </si>
  <si>
    <t>Итого по задаче 2</t>
  </si>
  <si>
    <t>ВСЕГО</t>
  </si>
  <si>
    <t>опеки и попечительства</t>
  </si>
  <si>
    <t xml:space="preserve">администрации Козульского района                                                                            </t>
  </si>
  <si>
    <t>079</t>
  </si>
  <si>
    <t>015</t>
  </si>
  <si>
    <t>0709</t>
  </si>
  <si>
    <t>244</t>
  </si>
  <si>
    <t>2023год</t>
  </si>
  <si>
    <t>2024год</t>
  </si>
  <si>
    <t>011R373980</t>
  </si>
  <si>
    <t>0707</t>
  </si>
  <si>
    <t>611</t>
  </si>
  <si>
    <t>Управление образования, опеки и попечительства администрации Козульского район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</si>
  <si>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Повышение безопасности дорожного движения</t>
  </si>
  <si>
    <t>Внешкольные мероприятия</t>
  </si>
  <si>
    <t>0120090430</t>
  </si>
  <si>
    <t>0120078460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</si>
  <si>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</t>
  </si>
  <si>
    <t>121</t>
  </si>
  <si>
    <t>129</t>
  </si>
  <si>
    <t>1004</t>
  </si>
  <si>
    <t>01200R0820</t>
  </si>
  <si>
    <t>0120010210</t>
  </si>
  <si>
    <t>100-% освоение выделенной субвенции</t>
  </si>
  <si>
    <t>И.о.начальника</t>
  </si>
  <si>
    <t>И.А. Осипенко</t>
  </si>
  <si>
    <t xml:space="preserve"> Приложение № 2 к подпрограмме № 2 «Обеспечение реализации муниципальной программы и прочие мероприятия в сфере образования», реализуемой в рамках муниципальной  программы «Развитие образования»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</si>
</sst>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8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13" xfId="0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49" fontId="4" fillId="0" borderId="8" xfId="0" applyNumberFormat="1" applyFont="1" applyBorder="1" applyAlignment="1">
      <alignment horizontal="right" vertical="center"/>
    </xf>
    <xf numFmtId="49" fontId="8" fillId="0" borderId="8" xfId="0" applyNumberFormat="1" applyFont="1" applyBorder="1" applyAlignment="1">
      <alignment horizontal="right" vertical="center"/>
    </xf>
    <xf numFmtId="49" fontId="4" fillId="0" borderId="13" xfId="0" applyNumberFormat="1" applyFont="1" applyBorder="1" applyAlignment="1">
      <alignment horizontal="right" vertical="center"/>
    </xf>
    <xf numFmtId="49" fontId="8" fillId="0" borderId="13" xfId="0" applyNumberFormat="1" applyFont="1" applyBorder="1" applyAlignment="1">
      <alignment horizontal="right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right" vertical="center"/>
    </xf>
    <xf numFmtId="0" fontId="4" fillId="2" borderId="4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right" vertical="center"/>
    </xf>
    <xf numFmtId="0" fontId="0" fillId="2" borderId="0" xfId="0" applyFill="1"/>
    <xf numFmtId="0" fontId="4" fillId="2" borderId="1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6" fillId="0" borderId="41" xfId="0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right" vertical="center"/>
    </xf>
    <xf numFmtId="0" fontId="1" fillId="2" borderId="13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8" fillId="2" borderId="1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/>
    </xf>
    <xf numFmtId="0" fontId="2" fillId="0" borderId="0" xfId="0" applyFont="1"/>
    <xf numFmtId="0" fontId="8" fillId="2" borderId="16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49" fontId="8" fillId="0" borderId="16" xfId="0" applyNumberFormat="1" applyFont="1" applyBorder="1" applyAlignment="1">
      <alignment vertical="center"/>
    </xf>
    <xf numFmtId="49" fontId="8" fillId="0" borderId="3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49" fontId="4" fillId="0" borderId="27" xfId="0" applyNumberFormat="1" applyFont="1" applyBorder="1" applyAlignment="1">
      <alignment vertical="center"/>
    </xf>
    <xf numFmtId="49" fontId="8" fillId="0" borderId="27" xfId="0" applyNumberFormat="1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2" borderId="9" xfId="0" applyFont="1" applyFill="1" applyBorder="1" applyAlignment="1">
      <alignment vertical="center"/>
    </xf>
    <xf numFmtId="0" fontId="8" fillId="2" borderId="40" xfId="0" applyFont="1" applyFill="1" applyBorder="1" applyAlignment="1">
      <alignment vertical="center"/>
    </xf>
    <xf numFmtId="4" fontId="9" fillId="2" borderId="40" xfId="0" applyNumberFormat="1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vertical="center"/>
    </xf>
    <xf numFmtId="0" fontId="4" fillId="2" borderId="40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right" vertical="center"/>
    </xf>
    <xf numFmtId="49" fontId="4" fillId="0" borderId="16" xfId="0" applyNumberFormat="1" applyFont="1" applyBorder="1" applyAlignment="1">
      <alignment horizontal="right" vertical="center"/>
    </xf>
    <xf numFmtId="49" fontId="4" fillId="0" borderId="27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30" xfId="0" applyFont="1" applyBorder="1" applyAlignment="1">
      <alignment horizontal="center" vertical="center" wrapText="1"/>
    </xf>
    <xf numFmtId="0" fontId="1" fillId="2" borderId="16" xfId="0" applyFont="1" applyFill="1" applyBorder="1" applyAlignment="1">
      <alignment vertical="center"/>
    </xf>
    <xf numFmtId="0" fontId="1" fillId="2" borderId="27" xfId="0" applyFont="1" applyFill="1" applyBorder="1" applyAlignment="1">
      <alignment vertical="center"/>
    </xf>
    <xf numFmtId="49" fontId="8" fillId="0" borderId="24" xfId="0" applyNumberFormat="1" applyFont="1" applyBorder="1" applyAlignment="1">
      <alignment horizontal="right" vertical="center"/>
    </xf>
    <xf numFmtId="49" fontId="8" fillId="0" borderId="16" xfId="0" applyNumberFormat="1" applyFont="1" applyBorder="1" applyAlignment="1">
      <alignment horizontal="right" vertical="center"/>
    </xf>
    <xf numFmtId="49" fontId="8" fillId="0" borderId="27" xfId="0" applyNumberFormat="1" applyFont="1" applyBorder="1" applyAlignment="1">
      <alignment horizontal="right" vertical="center"/>
    </xf>
    <xf numFmtId="49" fontId="4" fillId="0" borderId="24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49" fontId="8" fillId="0" borderId="25" xfId="0" applyNumberFormat="1" applyFont="1" applyBorder="1" applyAlignment="1">
      <alignment horizontal="right" vertical="center"/>
    </xf>
    <xf numFmtId="49" fontId="4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6" fillId="0" borderId="40" xfId="0" applyFont="1" applyBorder="1" applyAlignment="1">
      <alignment horizontal="center" vertical="center" wrapText="1"/>
    </xf>
    <xf numFmtId="0" fontId="4" fillId="0" borderId="31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49" fontId="4" fillId="0" borderId="14" xfId="0" applyNumberFormat="1" applyFont="1" applyBorder="1" applyAlignment="1">
      <alignment horizontal="right" vertical="center"/>
    </xf>
    <xf numFmtId="0" fontId="8" fillId="2" borderId="25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right" vertical="center"/>
    </xf>
    <xf numFmtId="49" fontId="8" fillId="0" borderId="25" xfId="0" applyNumberFormat="1" applyFont="1" applyFill="1" applyBorder="1" applyAlignment="1">
      <alignment vertical="center"/>
    </xf>
    <xf numFmtId="49" fontId="8" fillId="0" borderId="14" xfId="0" applyNumberFormat="1" applyFont="1" applyFill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7"/>
  <sheetViews>
    <sheetView tabSelected="1" topLeftCell="A55" zoomScaleNormal="100" workbookViewId="0">
      <selection activeCell="A2" sqref="A2:N3"/>
    </sheetView>
  </sheetViews>
  <sheetFormatPr defaultRowHeight="14.4" x14ac:dyDescent="0.3"/>
  <cols>
    <col min="2" max="2" width="13.5546875" customWidth="1"/>
    <col min="3" max="3" width="16.6640625" customWidth="1"/>
    <col min="6" max="6" width="10.5546875" customWidth="1"/>
    <col min="8" max="8" width="10.5546875" style="30" customWidth="1"/>
    <col min="9" max="9" width="13.44140625" style="30" customWidth="1"/>
    <col min="10" max="12" width="10.6640625" style="30" customWidth="1"/>
  </cols>
  <sheetData>
    <row r="1" spans="1:14" ht="18" x14ac:dyDescent="0.3">
      <c r="A1" s="1"/>
      <c r="H1" s="128"/>
      <c r="I1" s="128"/>
      <c r="J1" s="128"/>
      <c r="K1" s="128"/>
      <c r="L1" s="128"/>
      <c r="M1" s="128"/>
      <c r="N1" s="128"/>
    </row>
    <row r="2" spans="1:14" ht="18.75" customHeight="1" x14ac:dyDescent="0.3">
      <c r="A2" s="132" t="s">
        <v>57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27" customHeight="1" x14ac:dyDescent="0.3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ht="16.2" thickBot="1" x14ac:dyDescent="0.35">
      <c r="A4" s="133" t="s">
        <v>0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</row>
    <row r="5" spans="1:14" ht="162.75" customHeight="1" x14ac:dyDescent="0.3">
      <c r="A5" s="99" t="s">
        <v>1</v>
      </c>
      <c r="B5" s="100"/>
      <c r="C5" s="105" t="s">
        <v>2</v>
      </c>
      <c r="D5" s="99" t="s">
        <v>3</v>
      </c>
      <c r="E5" s="108"/>
      <c r="F5" s="108"/>
      <c r="G5" s="100"/>
      <c r="H5" s="108"/>
      <c r="I5" s="108"/>
      <c r="J5" s="129"/>
      <c r="K5" s="45"/>
      <c r="L5" s="45"/>
      <c r="M5" s="99" t="s">
        <v>4</v>
      </c>
      <c r="N5" s="129"/>
    </row>
    <row r="6" spans="1:14" ht="15" thickBot="1" x14ac:dyDescent="0.35">
      <c r="A6" s="101"/>
      <c r="B6" s="102"/>
      <c r="C6" s="106"/>
      <c r="D6" s="103"/>
      <c r="E6" s="109"/>
      <c r="F6" s="109"/>
      <c r="G6" s="104"/>
      <c r="H6" s="135"/>
      <c r="I6" s="135"/>
      <c r="J6" s="136"/>
      <c r="K6" s="46"/>
      <c r="L6" s="46"/>
      <c r="M6" s="130"/>
      <c r="N6" s="131"/>
    </row>
    <row r="7" spans="1:14" x14ac:dyDescent="0.3">
      <c r="A7" s="101"/>
      <c r="B7" s="102"/>
      <c r="C7" s="106"/>
      <c r="D7" s="137" t="s">
        <v>5</v>
      </c>
      <c r="E7" s="137" t="s">
        <v>6</v>
      </c>
      <c r="F7" s="137" t="s">
        <v>7</v>
      </c>
      <c r="G7" s="137" t="s">
        <v>8</v>
      </c>
      <c r="H7" s="110" t="s">
        <v>9</v>
      </c>
      <c r="I7" s="112" t="s">
        <v>10</v>
      </c>
      <c r="J7" s="134" t="s">
        <v>38</v>
      </c>
      <c r="K7" s="134" t="s">
        <v>39</v>
      </c>
      <c r="L7" s="134">
        <v>2025</v>
      </c>
      <c r="M7" s="139"/>
      <c r="N7" s="140"/>
    </row>
    <row r="8" spans="1:14" ht="15" thickBot="1" x14ac:dyDescent="0.35">
      <c r="A8" s="103"/>
      <c r="B8" s="104"/>
      <c r="C8" s="107"/>
      <c r="D8" s="138"/>
      <c r="E8" s="138"/>
      <c r="F8" s="138"/>
      <c r="G8" s="138"/>
      <c r="H8" s="111"/>
      <c r="I8" s="113"/>
      <c r="J8" s="134"/>
      <c r="K8" s="134"/>
      <c r="L8" s="134"/>
      <c r="M8" s="141"/>
      <c r="N8" s="142"/>
    </row>
    <row r="9" spans="1:14" ht="15" thickBot="1" x14ac:dyDescent="0.35">
      <c r="A9" s="3"/>
      <c r="B9" s="95" t="s">
        <v>11</v>
      </c>
      <c r="C9" s="96"/>
      <c r="D9" s="96"/>
      <c r="E9" s="96"/>
      <c r="F9" s="96"/>
      <c r="G9" s="97"/>
      <c r="H9" s="96"/>
      <c r="I9" s="96"/>
      <c r="J9" s="96"/>
      <c r="K9" s="96"/>
      <c r="L9" s="96"/>
      <c r="M9" s="96"/>
      <c r="N9" s="98"/>
    </row>
    <row r="10" spans="1:14" ht="25.5" customHeight="1" thickBot="1" x14ac:dyDescent="0.35">
      <c r="A10" s="4"/>
      <c r="B10" s="78" t="s">
        <v>12</v>
      </c>
      <c r="C10" s="79"/>
      <c r="D10" s="79"/>
      <c r="E10" s="79"/>
      <c r="F10" s="79"/>
      <c r="G10" s="80"/>
    </row>
    <row r="11" spans="1:14" ht="25.5" customHeight="1" thickBot="1" x14ac:dyDescent="0.35">
      <c r="A11" s="78" t="s">
        <v>13</v>
      </c>
      <c r="B11" s="79"/>
      <c r="C11" s="79"/>
      <c r="D11" s="79"/>
      <c r="E11" s="79"/>
      <c r="F11" s="79"/>
      <c r="G11" s="82"/>
      <c r="H11" s="81"/>
      <c r="I11" s="81"/>
      <c r="J11" s="81"/>
      <c r="K11" s="81"/>
      <c r="L11" s="81"/>
      <c r="M11" s="79"/>
      <c r="N11" s="82"/>
    </row>
    <row r="12" spans="1:14" ht="44.25" customHeight="1" x14ac:dyDescent="0.3">
      <c r="A12" s="83" t="s">
        <v>14</v>
      </c>
      <c r="B12" s="84"/>
      <c r="C12" s="89" t="s">
        <v>15</v>
      </c>
      <c r="D12" s="92" t="s">
        <v>34</v>
      </c>
      <c r="E12" s="126" t="s">
        <v>36</v>
      </c>
      <c r="F12" s="126">
        <v>120095000</v>
      </c>
      <c r="G12" s="28">
        <v>121</v>
      </c>
      <c r="H12" s="62">
        <v>3300.54</v>
      </c>
      <c r="I12" s="62">
        <v>3477.87</v>
      </c>
      <c r="J12" s="62">
        <v>5003.5</v>
      </c>
      <c r="K12" s="62">
        <v>4860.22</v>
      </c>
      <c r="L12" s="62">
        <v>4860.22</v>
      </c>
      <c r="M12" s="108" t="s">
        <v>16</v>
      </c>
      <c r="N12" s="129"/>
    </row>
    <row r="13" spans="1:14" x14ac:dyDescent="0.3">
      <c r="A13" s="85"/>
      <c r="B13" s="86"/>
      <c r="C13" s="90"/>
      <c r="D13" s="93"/>
      <c r="E13" s="120"/>
      <c r="F13" s="120"/>
      <c r="G13" s="28">
        <v>122</v>
      </c>
      <c r="H13" s="62">
        <v>2.1</v>
      </c>
      <c r="I13" s="62"/>
      <c r="J13" s="62">
        <v>1.9</v>
      </c>
      <c r="K13" s="62">
        <v>0</v>
      </c>
      <c r="L13" s="62">
        <v>0</v>
      </c>
      <c r="M13" s="183"/>
      <c r="N13" s="136"/>
    </row>
    <row r="14" spans="1:14" x14ac:dyDescent="0.3">
      <c r="A14" s="85"/>
      <c r="B14" s="86"/>
      <c r="C14" s="90"/>
      <c r="D14" s="93"/>
      <c r="E14" s="120"/>
      <c r="F14" s="120"/>
      <c r="G14" s="28">
        <v>129</v>
      </c>
      <c r="H14" s="62">
        <v>957.23</v>
      </c>
      <c r="I14" s="62">
        <v>1043.3</v>
      </c>
      <c r="J14" s="62">
        <v>1511.06</v>
      </c>
      <c r="K14" s="62">
        <v>1467.79</v>
      </c>
      <c r="L14" s="62">
        <v>1467.79</v>
      </c>
      <c r="M14" s="183"/>
      <c r="N14" s="136"/>
    </row>
    <row r="15" spans="1:14" x14ac:dyDescent="0.3">
      <c r="A15" s="85"/>
      <c r="B15" s="86"/>
      <c r="C15" s="90"/>
      <c r="D15" s="93"/>
      <c r="E15" s="120"/>
      <c r="F15" s="120"/>
      <c r="G15" s="28">
        <v>244</v>
      </c>
      <c r="H15" s="62">
        <v>49.12</v>
      </c>
      <c r="I15" s="62">
        <v>54.72</v>
      </c>
      <c r="J15" s="62">
        <v>100</v>
      </c>
      <c r="K15" s="62">
        <v>0</v>
      </c>
      <c r="L15" s="62">
        <v>0</v>
      </c>
      <c r="M15" s="183"/>
      <c r="N15" s="136"/>
    </row>
    <row r="16" spans="1:14" x14ac:dyDescent="0.3">
      <c r="A16" s="85"/>
      <c r="B16" s="86"/>
      <c r="C16" s="90"/>
      <c r="D16" s="93"/>
      <c r="E16" s="120"/>
      <c r="F16" s="120"/>
      <c r="G16" s="28">
        <v>853</v>
      </c>
      <c r="H16" s="70"/>
      <c r="I16" s="62">
        <v>0.26</v>
      </c>
      <c r="J16" s="62">
        <v>0</v>
      </c>
      <c r="K16" s="62">
        <v>0</v>
      </c>
      <c r="L16" s="62">
        <v>0</v>
      </c>
      <c r="M16" s="183"/>
      <c r="N16" s="136"/>
    </row>
    <row r="17" spans="1:14" ht="15" thickBot="1" x14ac:dyDescent="0.35">
      <c r="A17" s="87"/>
      <c r="B17" s="88"/>
      <c r="C17" s="91"/>
      <c r="D17" s="94"/>
      <c r="E17" s="121"/>
      <c r="F17" s="121"/>
      <c r="G17" s="68">
        <v>112</v>
      </c>
      <c r="H17" s="70"/>
      <c r="I17" s="69"/>
      <c r="J17" s="50">
        <v>0</v>
      </c>
      <c r="K17" s="50">
        <v>0</v>
      </c>
      <c r="L17" s="50">
        <v>0</v>
      </c>
      <c r="M17" s="183"/>
      <c r="N17" s="136"/>
    </row>
    <row r="18" spans="1:14" x14ac:dyDescent="0.3">
      <c r="A18" s="114" t="s">
        <v>17</v>
      </c>
      <c r="B18" s="115"/>
      <c r="C18" s="116" t="s">
        <v>15</v>
      </c>
      <c r="D18" s="122" t="s">
        <v>34</v>
      </c>
      <c r="E18" s="119" t="s">
        <v>36</v>
      </c>
      <c r="F18" s="119">
        <v>120090510</v>
      </c>
      <c r="G18" s="7">
        <v>112</v>
      </c>
      <c r="H18" s="21"/>
      <c r="I18" s="21"/>
      <c r="J18" s="47">
        <v>0</v>
      </c>
      <c r="K18" s="47">
        <v>0</v>
      </c>
      <c r="L18" s="47">
        <v>0</v>
      </c>
      <c r="M18" s="183"/>
      <c r="N18" s="136"/>
    </row>
    <row r="19" spans="1:14" x14ac:dyDescent="0.3">
      <c r="A19" s="85"/>
      <c r="B19" s="86"/>
      <c r="C19" s="106"/>
      <c r="D19" s="93"/>
      <c r="E19" s="120"/>
      <c r="F19" s="120"/>
      <c r="G19" s="7">
        <v>121</v>
      </c>
      <c r="H19" s="22">
        <v>1177.3399999999999</v>
      </c>
      <c r="I19" s="22">
        <v>1378.4</v>
      </c>
      <c r="J19" s="60">
        <v>2063.02</v>
      </c>
      <c r="K19" s="49">
        <v>2000.02</v>
      </c>
      <c r="L19" s="54">
        <v>2000.02</v>
      </c>
      <c r="M19" s="183"/>
      <c r="N19" s="136"/>
    </row>
    <row r="20" spans="1:14" x14ac:dyDescent="0.3">
      <c r="A20" s="85"/>
      <c r="B20" s="86"/>
      <c r="C20" s="106"/>
      <c r="D20" s="93"/>
      <c r="E20" s="120"/>
      <c r="F20" s="120"/>
      <c r="G20" s="7">
        <v>122</v>
      </c>
      <c r="H20" s="21">
        <v>2.08</v>
      </c>
      <c r="I20" s="21">
        <v>1.1100000000000001</v>
      </c>
      <c r="J20" s="60">
        <v>0</v>
      </c>
      <c r="K20" s="49">
        <v>0</v>
      </c>
      <c r="L20" s="54">
        <v>0</v>
      </c>
      <c r="M20" s="183"/>
      <c r="N20" s="136"/>
    </row>
    <row r="21" spans="1:14" x14ac:dyDescent="0.3">
      <c r="A21" s="85"/>
      <c r="B21" s="86"/>
      <c r="C21" s="106"/>
      <c r="D21" s="93"/>
      <c r="E21" s="120"/>
      <c r="F21" s="120"/>
      <c r="G21" s="7">
        <v>129</v>
      </c>
      <c r="H21" s="22">
        <v>351.48</v>
      </c>
      <c r="I21" s="22">
        <v>413.82</v>
      </c>
      <c r="J21" s="60">
        <v>623.03</v>
      </c>
      <c r="K21" s="49">
        <v>604</v>
      </c>
      <c r="L21" s="54">
        <v>604</v>
      </c>
      <c r="M21" s="183"/>
      <c r="N21" s="136"/>
    </row>
    <row r="22" spans="1:14" x14ac:dyDescent="0.3">
      <c r="A22" s="85"/>
      <c r="B22" s="86"/>
      <c r="C22" s="106"/>
      <c r="D22" s="93"/>
      <c r="E22" s="120"/>
      <c r="F22" s="120"/>
      <c r="G22" s="7">
        <v>313</v>
      </c>
      <c r="H22" s="21"/>
      <c r="I22" s="21"/>
      <c r="J22" s="60">
        <v>0</v>
      </c>
      <c r="K22" s="49">
        <v>0</v>
      </c>
      <c r="L22" s="54">
        <v>0</v>
      </c>
      <c r="M22" s="183"/>
      <c r="N22" s="136"/>
    </row>
    <row r="23" spans="1:14" ht="15" thickBot="1" x14ac:dyDescent="0.35">
      <c r="A23" s="85"/>
      <c r="B23" s="86"/>
      <c r="C23" s="106"/>
      <c r="D23" s="93"/>
      <c r="E23" s="120"/>
      <c r="F23" s="120"/>
      <c r="G23" s="11">
        <v>853</v>
      </c>
      <c r="H23" s="37"/>
      <c r="I23" s="37"/>
      <c r="J23" s="50">
        <v>0</v>
      </c>
      <c r="K23" s="50">
        <v>0</v>
      </c>
      <c r="L23" s="50">
        <v>0</v>
      </c>
      <c r="M23" s="183"/>
      <c r="N23" s="136"/>
    </row>
    <row r="24" spans="1:14" ht="49.5" customHeight="1" x14ac:dyDescent="0.3">
      <c r="A24" s="114" t="s">
        <v>18</v>
      </c>
      <c r="B24" s="115"/>
      <c r="C24" s="116" t="s">
        <v>15</v>
      </c>
      <c r="D24" s="122" t="s">
        <v>34</v>
      </c>
      <c r="E24" s="119" t="s">
        <v>36</v>
      </c>
      <c r="F24" s="119">
        <v>120090530</v>
      </c>
      <c r="G24" s="7">
        <v>112</v>
      </c>
      <c r="H24" s="21"/>
      <c r="I24" s="21"/>
      <c r="J24" s="47">
        <v>0</v>
      </c>
      <c r="K24" s="47">
        <v>0</v>
      </c>
      <c r="L24" s="47">
        <v>0</v>
      </c>
      <c r="M24" s="183"/>
      <c r="N24" s="136"/>
    </row>
    <row r="25" spans="1:14" x14ac:dyDescent="0.3">
      <c r="A25" s="85"/>
      <c r="B25" s="86"/>
      <c r="C25" s="106"/>
      <c r="D25" s="93"/>
      <c r="E25" s="120"/>
      <c r="F25" s="120"/>
      <c r="G25" s="7">
        <v>121</v>
      </c>
      <c r="H25" s="22">
        <v>4437.42</v>
      </c>
      <c r="I25" s="22">
        <v>5474.82</v>
      </c>
      <c r="J25" s="60">
        <v>5222.33</v>
      </c>
      <c r="K25" s="49">
        <v>5007.04</v>
      </c>
      <c r="L25" s="54">
        <v>5007.04</v>
      </c>
      <c r="M25" s="183"/>
      <c r="N25" s="136"/>
    </row>
    <row r="26" spans="1:14" x14ac:dyDescent="0.3">
      <c r="A26" s="85"/>
      <c r="B26" s="86"/>
      <c r="C26" s="106"/>
      <c r="D26" s="93"/>
      <c r="E26" s="120"/>
      <c r="F26" s="120"/>
      <c r="G26" s="7">
        <v>122</v>
      </c>
      <c r="H26" s="21"/>
      <c r="I26" s="21">
        <v>0.51</v>
      </c>
      <c r="J26" s="60">
        <v>0</v>
      </c>
      <c r="K26" s="49">
        <v>0</v>
      </c>
      <c r="L26" s="54">
        <v>0</v>
      </c>
      <c r="M26" s="183"/>
      <c r="N26" s="136"/>
    </row>
    <row r="27" spans="1:14" x14ac:dyDescent="0.3">
      <c r="A27" s="85"/>
      <c r="B27" s="86"/>
      <c r="C27" s="106"/>
      <c r="D27" s="93"/>
      <c r="E27" s="120"/>
      <c r="F27" s="120"/>
      <c r="G27" s="7">
        <v>129</v>
      </c>
      <c r="H27" s="22">
        <v>1265.93</v>
      </c>
      <c r="I27" s="22">
        <v>1667.47</v>
      </c>
      <c r="J27" s="60">
        <v>1577.14</v>
      </c>
      <c r="K27" s="49">
        <v>1512.13</v>
      </c>
      <c r="L27" s="54">
        <v>1512.13</v>
      </c>
      <c r="M27" s="183"/>
      <c r="N27" s="136"/>
    </row>
    <row r="28" spans="1:14" x14ac:dyDescent="0.3">
      <c r="A28" s="85"/>
      <c r="B28" s="86"/>
      <c r="C28" s="106"/>
      <c r="D28" s="93"/>
      <c r="E28" s="120"/>
      <c r="F28" s="120"/>
      <c r="G28" s="7">
        <v>852</v>
      </c>
      <c r="H28" s="38"/>
      <c r="I28" s="38"/>
      <c r="J28" s="60">
        <v>0</v>
      </c>
      <c r="K28" s="49">
        <v>0</v>
      </c>
      <c r="L28" s="54">
        <v>0</v>
      </c>
      <c r="M28" s="183"/>
      <c r="N28" s="136"/>
    </row>
    <row r="29" spans="1:14" x14ac:dyDescent="0.3">
      <c r="A29" s="85"/>
      <c r="B29" s="86"/>
      <c r="C29" s="106"/>
      <c r="D29" s="93"/>
      <c r="E29" s="120"/>
      <c r="F29" s="120"/>
      <c r="G29" s="7">
        <v>244</v>
      </c>
      <c r="H29" s="117"/>
      <c r="I29" s="117"/>
      <c r="J29" s="60">
        <v>0</v>
      </c>
      <c r="K29" s="49">
        <v>0</v>
      </c>
      <c r="L29" s="54">
        <v>0</v>
      </c>
      <c r="M29" s="183"/>
      <c r="N29" s="136"/>
    </row>
    <row r="30" spans="1:14" ht="15" thickBot="1" x14ac:dyDescent="0.35">
      <c r="A30" s="87"/>
      <c r="B30" s="88"/>
      <c r="C30" s="107"/>
      <c r="D30" s="94"/>
      <c r="E30" s="121"/>
      <c r="F30" s="121"/>
      <c r="G30" s="11">
        <v>853</v>
      </c>
      <c r="H30" s="118"/>
      <c r="I30" s="118"/>
      <c r="J30" s="50">
        <v>0</v>
      </c>
      <c r="K30" s="50">
        <v>0</v>
      </c>
      <c r="L30" s="50">
        <v>0</v>
      </c>
      <c r="M30" s="183"/>
      <c r="N30" s="136"/>
    </row>
    <row r="31" spans="1:14" ht="34.5" customHeight="1" x14ac:dyDescent="0.3">
      <c r="A31" s="158" t="s">
        <v>19</v>
      </c>
      <c r="B31" s="159"/>
      <c r="C31" s="116" t="s">
        <v>15</v>
      </c>
      <c r="D31" s="187" t="s">
        <v>34</v>
      </c>
      <c r="E31" s="185" t="s">
        <v>36</v>
      </c>
      <c r="F31" s="185">
        <v>120090540</v>
      </c>
      <c r="G31" s="7">
        <v>112</v>
      </c>
      <c r="H31" s="21"/>
      <c r="I31" s="21"/>
      <c r="J31" s="47">
        <v>0</v>
      </c>
      <c r="K31" s="47">
        <v>0</v>
      </c>
      <c r="L31" s="47">
        <v>0</v>
      </c>
      <c r="M31" s="183"/>
      <c r="N31" s="136"/>
    </row>
    <row r="32" spans="1:14" x14ac:dyDescent="0.3">
      <c r="A32" s="101"/>
      <c r="B32" s="102"/>
      <c r="C32" s="106"/>
      <c r="D32" s="127"/>
      <c r="E32" s="186"/>
      <c r="F32" s="186"/>
      <c r="G32" s="7">
        <v>121</v>
      </c>
      <c r="H32" s="22">
        <v>3455.84</v>
      </c>
      <c r="I32" s="22">
        <v>4389.9399999999996</v>
      </c>
      <c r="J32" s="60">
        <v>4365.13</v>
      </c>
      <c r="K32" s="49">
        <v>4270.6400000000003</v>
      </c>
      <c r="L32" s="54">
        <v>4270.6400000000003</v>
      </c>
      <c r="M32" s="183"/>
      <c r="N32" s="136"/>
    </row>
    <row r="33" spans="1:14" x14ac:dyDescent="0.3">
      <c r="A33" s="101"/>
      <c r="B33" s="102"/>
      <c r="C33" s="106"/>
      <c r="D33" s="127"/>
      <c r="E33" s="186"/>
      <c r="F33" s="186"/>
      <c r="G33" s="7">
        <v>122</v>
      </c>
      <c r="H33" s="21"/>
      <c r="I33" s="21"/>
      <c r="J33" s="60">
        <v>0</v>
      </c>
      <c r="K33" s="49">
        <v>0</v>
      </c>
      <c r="L33" s="54">
        <v>0</v>
      </c>
      <c r="M33" s="183"/>
      <c r="N33" s="136"/>
    </row>
    <row r="34" spans="1:14" x14ac:dyDescent="0.3">
      <c r="A34" s="101"/>
      <c r="B34" s="102"/>
      <c r="C34" s="106"/>
      <c r="D34" s="127"/>
      <c r="E34" s="186"/>
      <c r="F34" s="186"/>
      <c r="G34" s="7">
        <v>129</v>
      </c>
      <c r="H34" s="22">
        <v>996.16</v>
      </c>
      <c r="I34" s="22">
        <v>1293.69</v>
      </c>
      <c r="J34" s="60">
        <v>1304.67</v>
      </c>
      <c r="K34" s="49">
        <v>1289.73</v>
      </c>
      <c r="L34" s="54">
        <v>1289.73</v>
      </c>
      <c r="M34" s="183"/>
      <c r="N34" s="136"/>
    </row>
    <row r="35" spans="1:14" x14ac:dyDescent="0.3">
      <c r="A35" s="101"/>
      <c r="B35" s="102"/>
      <c r="C35" s="106"/>
      <c r="D35" s="127"/>
      <c r="E35" s="186"/>
      <c r="F35" s="186"/>
      <c r="G35" s="7">
        <v>244</v>
      </c>
      <c r="H35" s="21">
        <v>2029.53</v>
      </c>
      <c r="I35" s="21">
        <v>2721.85</v>
      </c>
      <c r="J35" s="60">
        <v>2088.48</v>
      </c>
      <c r="K35" s="49">
        <v>1697.05</v>
      </c>
      <c r="L35" s="54">
        <v>1697.05</v>
      </c>
      <c r="M35" s="183"/>
      <c r="N35" s="136"/>
    </row>
    <row r="36" spans="1:14" x14ac:dyDescent="0.3">
      <c r="A36" s="101"/>
      <c r="B36" s="102"/>
      <c r="C36" s="106"/>
      <c r="D36" s="127"/>
      <c r="E36" s="186"/>
      <c r="F36" s="186"/>
      <c r="G36" s="7">
        <v>247</v>
      </c>
      <c r="H36" s="21">
        <v>616.63</v>
      </c>
      <c r="I36" s="21">
        <v>468.02</v>
      </c>
      <c r="J36" s="60"/>
      <c r="K36" s="49">
        <v>514.62</v>
      </c>
      <c r="L36" s="54">
        <v>514.62</v>
      </c>
      <c r="M36" s="183"/>
      <c r="N36" s="136"/>
    </row>
    <row r="37" spans="1:14" x14ac:dyDescent="0.3">
      <c r="A37" s="101"/>
      <c r="B37" s="102"/>
      <c r="C37" s="106"/>
      <c r="D37" s="127"/>
      <c r="E37" s="186"/>
      <c r="F37" s="186"/>
      <c r="G37" s="7">
        <v>831</v>
      </c>
      <c r="H37" s="21">
        <v>138.66</v>
      </c>
      <c r="I37" s="21"/>
      <c r="J37" s="60"/>
      <c r="K37" s="49">
        <v>0</v>
      </c>
      <c r="L37" s="54">
        <v>0</v>
      </c>
      <c r="M37" s="183"/>
      <c r="N37" s="136"/>
    </row>
    <row r="38" spans="1:14" x14ac:dyDescent="0.3">
      <c r="A38" s="101"/>
      <c r="B38" s="102"/>
      <c r="C38" s="106"/>
      <c r="D38" s="127"/>
      <c r="E38" s="186"/>
      <c r="F38" s="186"/>
      <c r="G38" s="7">
        <v>321</v>
      </c>
      <c r="H38" s="39"/>
      <c r="I38" s="72"/>
      <c r="J38" s="60">
        <v>31.44</v>
      </c>
      <c r="K38" s="49">
        <v>0</v>
      </c>
      <c r="L38" s="54">
        <v>0</v>
      </c>
      <c r="M38" s="183"/>
      <c r="N38" s="136"/>
    </row>
    <row r="39" spans="1:14" x14ac:dyDescent="0.3">
      <c r="A39" s="101"/>
      <c r="B39" s="102"/>
      <c r="C39" s="106"/>
      <c r="D39" s="127"/>
      <c r="E39" s="186"/>
      <c r="F39" s="186"/>
      <c r="G39" s="7">
        <v>853</v>
      </c>
      <c r="H39" s="57">
        <v>1034.46</v>
      </c>
      <c r="I39" s="60">
        <v>0.63</v>
      </c>
      <c r="J39" s="60"/>
      <c r="K39" s="57">
        <v>0</v>
      </c>
      <c r="L39" s="57">
        <v>0</v>
      </c>
      <c r="M39" s="183"/>
      <c r="N39" s="136"/>
    </row>
    <row r="40" spans="1:14" x14ac:dyDescent="0.3">
      <c r="A40" s="101"/>
      <c r="B40" s="102"/>
      <c r="C40" s="106"/>
      <c r="D40" s="65" t="s">
        <v>34</v>
      </c>
      <c r="E40" s="63" t="s">
        <v>36</v>
      </c>
      <c r="F40" s="64" t="s">
        <v>53</v>
      </c>
      <c r="G40" s="61">
        <v>121</v>
      </c>
      <c r="H40" s="62"/>
      <c r="I40" s="62"/>
      <c r="J40" s="62">
        <v>1376.35</v>
      </c>
      <c r="K40" s="62">
        <v>1079.8</v>
      </c>
      <c r="L40" s="62">
        <v>1079.8</v>
      </c>
      <c r="M40" s="183"/>
      <c r="N40" s="136"/>
    </row>
    <row r="41" spans="1:14" ht="15" thickBot="1" x14ac:dyDescent="0.35">
      <c r="A41" s="103"/>
      <c r="B41" s="104"/>
      <c r="C41" s="107"/>
      <c r="D41" s="66" t="s">
        <v>34</v>
      </c>
      <c r="E41" s="67" t="s">
        <v>36</v>
      </c>
      <c r="F41" s="64" t="s">
        <v>53</v>
      </c>
      <c r="G41" s="61">
        <v>129</v>
      </c>
      <c r="H41" s="62"/>
      <c r="I41" s="62"/>
      <c r="J41" s="62">
        <v>415.66</v>
      </c>
      <c r="K41" s="62">
        <v>326.10000000000002</v>
      </c>
      <c r="L41" s="62">
        <v>326.10000000000002</v>
      </c>
      <c r="M41" s="109"/>
      <c r="N41" s="184"/>
    </row>
    <row r="42" spans="1:14" ht="24.75" customHeight="1" x14ac:dyDescent="0.3">
      <c r="A42" s="114" t="s">
        <v>20</v>
      </c>
      <c r="B42" s="115"/>
      <c r="C42" s="116" t="s">
        <v>15</v>
      </c>
      <c r="D42" s="122" t="s">
        <v>34</v>
      </c>
      <c r="E42" s="119" t="s">
        <v>36</v>
      </c>
      <c r="F42" s="119">
        <v>120090550</v>
      </c>
      <c r="G42" s="7">
        <v>121</v>
      </c>
      <c r="H42" s="21">
        <v>404.31</v>
      </c>
      <c r="I42" s="21">
        <v>473.37</v>
      </c>
      <c r="J42" s="60">
        <v>826.34</v>
      </c>
      <c r="K42" s="57">
        <v>801.1</v>
      </c>
      <c r="L42" s="57">
        <v>801.1</v>
      </c>
      <c r="M42" s="158" t="s">
        <v>21</v>
      </c>
      <c r="N42" s="178"/>
    </row>
    <row r="43" spans="1:14" x14ac:dyDescent="0.3">
      <c r="A43" s="85"/>
      <c r="B43" s="86"/>
      <c r="C43" s="106"/>
      <c r="D43" s="93"/>
      <c r="E43" s="120"/>
      <c r="F43" s="120"/>
      <c r="G43" s="7">
        <v>122</v>
      </c>
      <c r="H43" s="39"/>
      <c r="I43" s="60"/>
      <c r="J43" s="60">
        <v>0</v>
      </c>
      <c r="K43" s="49">
        <v>0</v>
      </c>
      <c r="L43" s="54">
        <v>0</v>
      </c>
      <c r="M43" s="101"/>
      <c r="N43" s="136"/>
    </row>
    <row r="44" spans="1:14" ht="15" thickBot="1" x14ac:dyDescent="0.35">
      <c r="A44" s="87"/>
      <c r="B44" s="88"/>
      <c r="C44" s="107"/>
      <c r="D44" s="94"/>
      <c r="E44" s="121"/>
      <c r="F44" s="121"/>
      <c r="G44" s="11">
        <v>129</v>
      </c>
      <c r="H44" s="23">
        <v>122.16</v>
      </c>
      <c r="I44" s="23">
        <v>143</v>
      </c>
      <c r="J44" s="50">
        <v>249.55</v>
      </c>
      <c r="K44" s="50">
        <v>241.93</v>
      </c>
      <c r="L44" s="50">
        <v>241.93</v>
      </c>
      <c r="M44" s="103"/>
      <c r="N44" s="184"/>
    </row>
    <row r="45" spans="1:14" ht="120" customHeight="1" x14ac:dyDescent="0.3">
      <c r="A45" s="114" t="s">
        <v>22</v>
      </c>
      <c r="B45" s="115"/>
      <c r="C45" s="123" t="s">
        <v>23</v>
      </c>
      <c r="D45" s="122" t="s">
        <v>34</v>
      </c>
      <c r="E45" s="119" t="s">
        <v>36</v>
      </c>
      <c r="F45" s="119">
        <v>120075520</v>
      </c>
      <c r="G45" s="7">
        <v>244</v>
      </c>
      <c r="H45" s="21">
        <v>288.08999999999997</v>
      </c>
      <c r="I45" s="21">
        <v>299.07</v>
      </c>
      <c r="J45" s="47">
        <v>315.5</v>
      </c>
      <c r="K45" s="47">
        <v>315.5</v>
      </c>
      <c r="L45" s="47">
        <v>315.5</v>
      </c>
      <c r="M45" s="114" t="s">
        <v>24</v>
      </c>
      <c r="N45" s="147"/>
    </row>
    <row r="46" spans="1:14" ht="19.5" customHeight="1" x14ac:dyDescent="0.3">
      <c r="A46" s="85"/>
      <c r="B46" s="86"/>
      <c r="C46" s="124"/>
      <c r="D46" s="93"/>
      <c r="E46" s="120"/>
      <c r="F46" s="120"/>
      <c r="G46" s="7">
        <v>853</v>
      </c>
      <c r="H46" s="21"/>
      <c r="I46" s="21">
        <v>0.2</v>
      </c>
      <c r="J46" s="60">
        <v>0</v>
      </c>
      <c r="K46" s="49">
        <v>0</v>
      </c>
      <c r="L46" s="54">
        <v>0</v>
      </c>
      <c r="M46" s="85"/>
      <c r="N46" s="148"/>
    </row>
    <row r="47" spans="1:14" x14ac:dyDescent="0.3">
      <c r="A47" s="85"/>
      <c r="B47" s="86"/>
      <c r="C47" s="124"/>
      <c r="D47" s="93"/>
      <c r="E47" s="120"/>
      <c r="F47" s="120"/>
      <c r="G47" s="7">
        <v>122</v>
      </c>
      <c r="H47" s="21"/>
      <c r="I47" s="21"/>
      <c r="J47" s="60"/>
      <c r="K47" s="49"/>
      <c r="L47" s="54"/>
      <c r="M47" s="85"/>
      <c r="N47" s="148"/>
    </row>
    <row r="48" spans="1:14" x14ac:dyDescent="0.3">
      <c r="A48" s="85"/>
      <c r="B48" s="86"/>
      <c r="C48" s="124"/>
      <c r="D48" s="93"/>
      <c r="E48" s="120"/>
      <c r="F48" s="120"/>
      <c r="G48" s="7">
        <v>121</v>
      </c>
      <c r="H48" s="21">
        <v>896.44</v>
      </c>
      <c r="I48" s="21">
        <v>1191.81</v>
      </c>
      <c r="J48" s="60">
        <v>1657.52</v>
      </c>
      <c r="K48" s="49">
        <v>1231</v>
      </c>
      <c r="L48" s="57">
        <v>1231</v>
      </c>
      <c r="M48" s="85"/>
      <c r="N48" s="148"/>
    </row>
    <row r="49" spans="1:14" ht="15" thickBot="1" x14ac:dyDescent="0.35">
      <c r="A49" s="87"/>
      <c r="B49" s="88"/>
      <c r="C49" s="125"/>
      <c r="D49" s="94"/>
      <c r="E49" s="121"/>
      <c r="F49" s="121"/>
      <c r="G49" s="11">
        <v>129</v>
      </c>
      <c r="H49" s="24">
        <v>268.85000000000002</v>
      </c>
      <c r="I49" s="24">
        <v>347.67</v>
      </c>
      <c r="J49" s="50">
        <v>500.61</v>
      </c>
      <c r="K49" s="50">
        <v>371.8</v>
      </c>
      <c r="L49" s="50">
        <v>371.8</v>
      </c>
      <c r="M49" s="87"/>
      <c r="N49" s="149"/>
    </row>
    <row r="50" spans="1:14" ht="36.75" customHeight="1" x14ac:dyDescent="0.3">
      <c r="A50" s="158" t="s">
        <v>25</v>
      </c>
      <c r="B50" s="159"/>
      <c r="C50" s="123"/>
      <c r="D50" s="17"/>
      <c r="E50" s="18"/>
      <c r="F50" s="18"/>
      <c r="G50" s="7"/>
      <c r="H50" s="22"/>
      <c r="I50" s="22"/>
      <c r="J50" s="47">
        <v>0</v>
      </c>
      <c r="K50" s="47">
        <v>0</v>
      </c>
      <c r="L50" s="47">
        <v>0</v>
      </c>
      <c r="M50" s="114" t="s">
        <v>26</v>
      </c>
      <c r="N50" s="147"/>
    </row>
    <row r="51" spans="1:14" ht="15" thickBot="1" x14ac:dyDescent="0.35">
      <c r="A51" s="101"/>
      <c r="B51" s="102"/>
      <c r="C51" s="124"/>
      <c r="D51" s="19"/>
      <c r="E51" s="20" t="s">
        <v>51</v>
      </c>
      <c r="F51" s="29" t="s">
        <v>52</v>
      </c>
      <c r="G51" s="11">
        <v>412</v>
      </c>
      <c r="H51" s="24"/>
      <c r="I51" s="24">
        <v>1283.7</v>
      </c>
      <c r="J51" s="60">
        <v>4743.53</v>
      </c>
      <c r="K51" s="49"/>
      <c r="L51" s="54"/>
      <c r="M51" s="85"/>
      <c r="N51" s="148"/>
    </row>
    <row r="52" spans="1:14" x14ac:dyDescent="0.3">
      <c r="A52" s="101"/>
      <c r="B52" s="102"/>
      <c r="C52" s="124"/>
      <c r="D52" s="92" t="s">
        <v>35</v>
      </c>
      <c r="E52" s="126">
        <v>1004</v>
      </c>
      <c r="F52" s="154">
        <v>120075870</v>
      </c>
      <c r="G52" s="156">
        <v>412</v>
      </c>
      <c r="H52" s="151">
        <v>4636.42</v>
      </c>
      <c r="I52" s="151">
        <v>3195.8</v>
      </c>
      <c r="J52" s="60"/>
      <c r="K52" s="49"/>
      <c r="L52" s="54"/>
      <c r="M52" s="85"/>
      <c r="N52" s="148"/>
    </row>
    <row r="53" spans="1:14" ht="27" customHeight="1" thickBot="1" x14ac:dyDescent="0.35">
      <c r="A53" s="103"/>
      <c r="B53" s="104"/>
      <c r="C53" s="125"/>
      <c r="D53" s="150"/>
      <c r="E53" s="153"/>
      <c r="F53" s="155"/>
      <c r="G53" s="157"/>
      <c r="H53" s="152"/>
      <c r="I53" s="152"/>
      <c r="J53" s="50">
        <v>2897.17</v>
      </c>
      <c r="K53" s="50">
        <v>5864.2</v>
      </c>
      <c r="L53" s="50">
        <v>5864.2</v>
      </c>
      <c r="M53" s="87"/>
      <c r="N53" s="149"/>
    </row>
    <row r="54" spans="1:14" ht="120" customHeight="1" x14ac:dyDescent="0.3">
      <c r="A54" s="114" t="s">
        <v>27</v>
      </c>
      <c r="B54" s="115"/>
      <c r="C54" s="123"/>
      <c r="D54" s="17"/>
      <c r="E54" s="18"/>
      <c r="F54" s="18"/>
      <c r="G54" s="7">
        <v>244</v>
      </c>
      <c r="H54" s="22"/>
      <c r="I54" s="22"/>
      <c r="J54" s="47">
        <v>6.3</v>
      </c>
      <c r="K54" s="47">
        <v>0</v>
      </c>
      <c r="L54" s="47">
        <v>0</v>
      </c>
      <c r="M54" s="114"/>
      <c r="N54" s="147"/>
    </row>
    <row r="55" spans="1:14" x14ac:dyDescent="0.3">
      <c r="A55" s="85"/>
      <c r="B55" s="86"/>
      <c r="C55" s="124"/>
      <c r="D55" s="10"/>
      <c r="E55" s="8"/>
      <c r="F55" s="8"/>
      <c r="G55" s="7">
        <v>111</v>
      </c>
      <c r="H55" s="22"/>
      <c r="I55" s="22"/>
      <c r="J55" s="60">
        <v>44.04</v>
      </c>
      <c r="K55" s="49">
        <v>0</v>
      </c>
      <c r="L55" s="54">
        <v>0</v>
      </c>
      <c r="M55" s="85"/>
      <c r="N55" s="148"/>
    </row>
    <row r="56" spans="1:14" x14ac:dyDescent="0.3">
      <c r="A56" s="85"/>
      <c r="B56" s="86"/>
      <c r="C56" s="124"/>
      <c r="D56" s="5"/>
      <c r="E56" s="6"/>
      <c r="F56" s="6"/>
      <c r="G56" s="7">
        <v>119</v>
      </c>
      <c r="H56" s="22"/>
      <c r="I56" s="22"/>
      <c r="J56" s="60">
        <v>13.3</v>
      </c>
      <c r="K56" s="49">
        <v>0</v>
      </c>
      <c r="L56" s="54">
        <v>0</v>
      </c>
      <c r="M56" s="85"/>
      <c r="N56" s="148"/>
    </row>
    <row r="57" spans="1:14" x14ac:dyDescent="0.3">
      <c r="A57" s="85"/>
      <c r="B57" s="86"/>
      <c r="C57" s="124"/>
      <c r="D57" s="10"/>
      <c r="E57" s="8"/>
      <c r="F57" s="8"/>
      <c r="G57" s="7">
        <v>121</v>
      </c>
      <c r="H57" s="22"/>
      <c r="I57" s="22"/>
      <c r="J57" s="60">
        <v>92.25</v>
      </c>
      <c r="K57" s="49">
        <v>0</v>
      </c>
      <c r="L57" s="54">
        <v>0</v>
      </c>
      <c r="M57" s="85"/>
      <c r="N57" s="148"/>
    </row>
    <row r="58" spans="1:14" ht="15" thickBot="1" x14ac:dyDescent="0.35">
      <c r="A58" s="87"/>
      <c r="B58" s="88"/>
      <c r="C58" s="125"/>
      <c r="D58" s="12"/>
      <c r="E58" s="9"/>
      <c r="F58" s="9"/>
      <c r="G58" s="11">
        <v>129</v>
      </c>
      <c r="H58" s="22"/>
      <c r="I58" s="22"/>
      <c r="J58" s="60">
        <v>28.14</v>
      </c>
      <c r="K58" s="54"/>
      <c r="L58" s="54"/>
      <c r="M58" s="85"/>
      <c r="N58" s="148"/>
    </row>
    <row r="59" spans="1:14" ht="15" thickBot="1" x14ac:dyDescent="0.35">
      <c r="A59" s="143" t="s">
        <v>28</v>
      </c>
      <c r="B59" s="144"/>
      <c r="C59" s="145"/>
      <c r="D59" s="13" t="s">
        <v>29</v>
      </c>
      <c r="E59" s="14" t="s">
        <v>29</v>
      </c>
      <c r="F59" s="14" t="s">
        <v>29</v>
      </c>
      <c r="G59" s="55" t="s">
        <v>29</v>
      </c>
      <c r="H59" s="56">
        <f>H12+H13+H14+H15+H19+H20+H21+H25+H27+H32+H34+H35+H36+H37+H39+H42+H44+H45+H48+H49+H52</f>
        <v>26430.79</v>
      </c>
      <c r="I59" s="71">
        <f>SUM(I12:I58)</f>
        <v>29321.029999999995</v>
      </c>
      <c r="J59" s="71">
        <f>SUM(J12:J58)</f>
        <v>37057.96</v>
      </c>
      <c r="K59" s="71">
        <f t="shared" ref="K59:L59" si="0">SUM(K12:K58)</f>
        <v>33454.669999999991</v>
      </c>
      <c r="L59" s="56">
        <f t="shared" si="0"/>
        <v>33454.669999999991</v>
      </c>
      <c r="M59" s="146">
        <f>SUM(H59:L59)</f>
        <v>159719.11999999997</v>
      </c>
      <c r="N59" s="146"/>
    </row>
    <row r="60" spans="1:14" x14ac:dyDescent="0.3">
      <c r="A60" s="190"/>
      <c r="B60" s="191"/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</row>
    <row r="61" spans="1:14" ht="93.75" customHeight="1" x14ac:dyDescent="0.3">
      <c r="A61" s="172" t="s">
        <v>44</v>
      </c>
      <c r="B61" s="173"/>
      <c r="C61" s="124" t="s">
        <v>15</v>
      </c>
      <c r="D61" s="127" t="s">
        <v>34</v>
      </c>
      <c r="E61" s="93" t="s">
        <v>36</v>
      </c>
      <c r="F61" s="93" t="s">
        <v>40</v>
      </c>
      <c r="G61" s="165" t="s">
        <v>37</v>
      </c>
      <c r="H61" s="166"/>
      <c r="I61" s="168"/>
      <c r="J61" s="134"/>
      <c r="K61" s="134"/>
      <c r="L61" s="134"/>
      <c r="M61" s="188"/>
      <c r="N61" s="148"/>
    </row>
    <row r="62" spans="1:14" ht="15" customHeight="1" x14ac:dyDescent="0.3">
      <c r="A62" s="101"/>
      <c r="B62" s="102"/>
      <c r="C62" s="124"/>
      <c r="D62" s="127"/>
      <c r="E62" s="93"/>
      <c r="F62" s="93"/>
      <c r="G62" s="127"/>
      <c r="H62" s="167"/>
      <c r="I62" s="169"/>
      <c r="J62" s="134"/>
      <c r="K62" s="134"/>
      <c r="L62" s="134"/>
      <c r="M62" s="188"/>
      <c r="N62" s="148"/>
    </row>
    <row r="63" spans="1:14" x14ac:dyDescent="0.3">
      <c r="A63" s="101"/>
      <c r="B63" s="102"/>
      <c r="C63" s="124"/>
      <c r="D63" s="127"/>
      <c r="E63" s="93"/>
      <c r="F63" s="93"/>
      <c r="G63" s="127"/>
      <c r="H63" s="167"/>
      <c r="I63" s="169"/>
      <c r="J63" s="134"/>
      <c r="K63" s="134"/>
      <c r="L63" s="134"/>
      <c r="M63" s="188"/>
      <c r="N63" s="148"/>
    </row>
    <row r="64" spans="1:14" ht="33.75" customHeight="1" thickBot="1" x14ac:dyDescent="0.35">
      <c r="A64" s="101"/>
      <c r="B64" s="102"/>
      <c r="C64" s="124"/>
      <c r="D64" s="127"/>
      <c r="E64" s="93"/>
      <c r="F64" s="93"/>
      <c r="G64" s="127"/>
      <c r="H64" s="111"/>
      <c r="I64" s="113"/>
      <c r="J64" s="134"/>
      <c r="K64" s="134"/>
      <c r="L64" s="134"/>
      <c r="M64" s="189"/>
      <c r="N64" s="149"/>
    </row>
    <row r="65" spans="1:14" ht="53.25" customHeight="1" thickBot="1" x14ac:dyDescent="0.35">
      <c r="A65" s="174" t="s">
        <v>45</v>
      </c>
      <c r="B65" s="174"/>
      <c r="C65" s="175" t="s">
        <v>43</v>
      </c>
      <c r="D65" s="25" t="s">
        <v>34</v>
      </c>
      <c r="E65" s="26" t="s">
        <v>41</v>
      </c>
      <c r="F65" s="26" t="s">
        <v>46</v>
      </c>
      <c r="G65" s="25" t="s">
        <v>37</v>
      </c>
      <c r="H65" s="31">
        <v>15.84</v>
      </c>
      <c r="I65" s="31">
        <v>8.8000000000000007</v>
      </c>
      <c r="J65" s="74">
        <v>56.13</v>
      </c>
      <c r="K65" s="43"/>
      <c r="L65" s="52"/>
      <c r="M65" s="158"/>
      <c r="N65" s="178"/>
    </row>
    <row r="66" spans="1:14" ht="52.5" customHeight="1" x14ac:dyDescent="0.3">
      <c r="A66" s="177"/>
      <c r="B66" s="177"/>
      <c r="C66" s="176"/>
      <c r="D66" s="35" t="s">
        <v>34</v>
      </c>
      <c r="E66" s="36" t="s">
        <v>41</v>
      </c>
      <c r="F66" s="36" t="s">
        <v>46</v>
      </c>
      <c r="G66" s="35" t="s">
        <v>42</v>
      </c>
      <c r="H66" s="40">
        <v>144.81</v>
      </c>
      <c r="I66" s="40"/>
      <c r="J66" s="75"/>
      <c r="K66" s="41"/>
      <c r="L66" s="53"/>
      <c r="M66" s="101"/>
      <c r="N66" s="136"/>
    </row>
    <row r="67" spans="1:14" ht="80.25" customHeight="1" x14ac:dyDescent="0.3">
      <c r="A67" s="174" t="s">
        <v>48</v>
      </c>
      <c r="B67" s="174"/>
      <c r="C67" s="174" t="s">
        <v>43</v>
      </c>
      <c r="D67" s="25" t="s">
        <v>34</v>
      </c>
      <c r="E67" s="26" t="s">
        <v>36</v>
      </c>
      <c r="F67" s="26" t="s">
        <v>47</v>
      </c>
      <c r="G67" s="25" t="s">
        <v>49</v>
      </c>
      <c r="H67" s="27">
        <v>12.9</v>
      </c>
      <c r="I67" s="58">
        <v>35.49</v>
      </c>
      <c r="J67" s="73">
        <v>30.49</v>
      </c>
      <c r="K67" s="42">
        <v>29.57</v>
      </c>
      <c r="L67" s="51">
        <v>29.57</v>
      </c>
      <c r="M67" s="179" t="s">
        <v>54</v>
      </c>
      <c r="N67" s="175"/>
    </row>
    <row r="68" spans="1:14" ht="81" customHeight="1" x14ac:dyDescent="0.3">
      <c r="A68" s="174"/>
      <c r="B68" s="174"/>
      <c r="C68" s="174"/>
      <c r="D68" s="25" t="s">
        <v>34</v>
      </c>
      <c r="E68" s="26" t="s">
        <v>36</v>
      </c>
      <c r="F68" s="26" t="s">
        <v>47</v>
      </c>
      <c r="G68" s="25" t="s">
        <v>50</v>
      </c>
      <c r="H68" s="27">
        <v>3.9</v>
      </c>
      <c r="I68" s="58">
        <v>10.72</v>
      </c>
      <c r="J68" s="73">
        <v>9.2100000000000009</v>
      </c>
      <c r="K68" s="42">
        <v>8.93</v>
      </c>
      <c r="L68" s="51">
        <v>8.93</v>
      </c>
      <c r="M68" s="180"/>
      <c r="N68" s="176"/>
    </row>
    <row r="69" spans="1:14" ht="124.5" customHeight="1" x14ac:dyDescent="0.3">
      <c r="A69" s="174"/>
      <c r="B69" s="174"/>
      <c r="C69" s="174"/>
      <c r="D69" s="25" t="s">
        <v>34</v>
      </c>
      <c r="E69" s="26" t="s">
        <v>36</v>
      </c>
      <c r="F69" s="26" t="s">
        <v>47</v>
      </c>
      <c r="G69" s="25" t="s">
        <v>37</v>
      </c>
      <c r="H69" s="27">
        <v>0.5</v>
      </c>
      <c r="I69" s="58">
        <v>1.3</v>
      </c>
      <c r="J69" s="73">
        <v>1.1000000000000001</v>
      </c>
      <c r="K69" s="42">
        <v>1.1000000000000001</v>
      </c>
      <c r="L69" s="51">
        <v>1.1000000000000001</v>
      </c>
      <c r="M69" s="181"/>
      <c r="N69" s="182"/>
    </row>
    <row r="70" spans="1:14" ht="15" thickBot="1" x14ac:dyDescent="0.35">
      <c r="A70" s="170" t="s">
        <v>30</v>
      </c>
      <c r="B70" s="171"/>
      <c r="C70" s="34"/>
      <c r="D70" s="13" t="s">
        <v>29</v>
      </c>
      <c r="E70" s="13" t="s">
        <v>29</v>
      </c>
      <c r="F70" s="13" t="s">
        <v>29</v>
      </c>
      <c r="G70" s="13" t="s">
        <v>29</v>
      </c>
      <c r="H70" s="31">
        <f>H61+H65+H66+H67+H68+H69</f>
        <v>177.95000000000002</v>
      </c>
      <c r="I70" s="31">
        <f>SUM(I61:I69)</f>
        <v>56.31</v>
      </c>
      <c r="J70" s="76">
        <f>SUM(J61:J69)</f>
        <v>96.93</v>
      </c>
      <c r="K70" s="59">
        <f>SUM(K61:K69)</f>
        <v>39.6</v>
      </c>
      <c r="L70" s="59">
        <f>SUM(L61:L69)</f>
        <v>39.6</v>
      </c>
      <c r="M70" s="130"/>
      <c r="N70" s="131"/>
    </row>
    <row r="71" spans="1:14" ht="15" thickBot="1" x14ac:dyDescent="0.35">
      <c r="A71" s="160" t="s">
        <v>31</v>
      </c>
      <c r="B71" s="161"/>
      <c r="C71" s="162"/>
      <c r="D71" s="13" t="s">
        <v>29</v>
      </c>
      <c r="E71" s="13" t="s">
        <v>29</v>
      </c>
      <c r="F71" s="13" t="s">
        <v>29</v>
      </c>
      <c r="G71" s="13" t="s">
        <v>29</v>
      </c>
      <c r="H71" s="32">
        <v>26992.58</v>
      </c>
      <c r="I71" s="32">
        <f>I70+I59</f>
        <v>29377.339999999997</v>
      </c>
      <c r="J71" s="77">
        <v>37154.870000000003</v>
      </c>
      <c r="K71" s="32">
        <f>K70+K59</f>
        <v>33494.26999999999</v>
      </c>
      <c r="L71" s="32">
        <f>L70+L59</f>
        <v>33494.26999999999</v>
      </c>
      <c r="M71" s="163">
        <f>SUM(H71:L71)</f>
        <v>160513.32999999999</v>
      </c>
      <c r="N71" s="164"/>
    </row>
    <row r="72" spans="1:14" x14ac:dyDescent="0.3">
      <c r="A72" s="2"/>
      <c r="B72" s="2"/>
      <c r="C72" s="2"/>
      <c r="D72" s="2"/>
      <c r="E72" s="2"/>
      <c r="F72" s="2"/>
      <c r="G72" s="2"/>
      <c r="H72" s="33"/>
      <c r="I72" s="33"/>
      <c r="J72" s="33"/>
      <c r="K72" s="33"/>
      <c r="L72" s="33"/>
      <c r="M72" s="2"/>
      <c r="N72" s="2"/>
    </row>
    <row r="73" spans="1:14" ht="15.6" x14ac:dyDescent="0.3">
      <c r="A73" s="15"/>
    </row>
    <row r="74" spans="1:14" ht="15.6" x14ac:dyDescent="0.3">
      <c r="A74" s="15"/>
    </row>
    <row r="75" spans="1:14" ht="18" x14ac:dyDescent="0.3">
      <c r="A75" s="16" t="s">
        <v>55</v>
      </c>
    </row>
    <row r="76" spans="1:14" ht="18" x14ac:dyDescent="0.3">
      <c r="A76" s="16" t="s">
        <v>32</v>
      </c>
    </row>
    <row r="77" spans="1:14" ht="18" x14ac:dyDescent="0.35">
      <c r="A77" s="16" t="s">
        <v>33</v>
      </c>
      <c r="I77" s="44"/>
      <c r="J77" s="44"/>
      <c r="K77" s="44"/>
      <c r="L77" s="44"/>
      <c r="M77" s="48" t="s">
        <v>56</v>
      </c>
    </row>
  </sheetData>
  <mergeCells count="96">
    <mergeCell ref="M67:N69"/>
    <mergeCell ref="M12:N41"/>
    <mergeCell ref="F31:F39"/>
    <mergeCell ref="E31:E39"/>
    <mergeCell ref="D31:D39"/>
    <mergeCell ref="M61:N64"/>
    <mergeCell ref="M45:N49"/>
    <mergeCell ref="M42:N44"/>
    <mergeCell ref="F18:F23"/>
    <mergeCell ref="M54:N58"/>
    <mergeCell ref="K61:K64"/>
    <mergeCell ref="J61:J64"/>
    <mergeCell ref="A60:N60"/>
    <mergeCell ref="A18:B23"/>
    <mergeCell ref="C18:C23"/>
    <mergeCell ref="A31:B41"/>
    <mergeCell ref="C31:C41"/>
    <mergeCell ref="A71:C71"/>
    <mergeCell ref="M71:N71"/>
    <mergeCell ref="G61:G64"/>
    <mergeCell ref="H61:H64"/>
    <mergeCell ref="I61:I64"/>
    <mergeCell ref="A70:B70"/>
    <mergeCell ref="M70:N70"/>
    <mergeCell ref="A61:B64"/>
    <mergeCell ref="C67:C69"/>
    <mergeCell ref="A67:B69"/>
    <mergeCell ref="C65:C66"/>
    <mergeCell ref="A65:B66"/>
    <mergeCell ref="M65:N66"/>
    <mergeCell ref="L61:L64"/>
    <mergeCell ref="C61:C64"/>
    <mergeCell ref="A59:C59"/>
    <mergeCell ref="M59:N59"/>
    <mergeCell ref="C50:C53"/>
    <mergeCell ref="M50:N53"/>
    <mergeCell ref="D52:D53"/>
    <mergeCell ref="I52:I53"/>
    <mergeCell ref="H52:H53"/>
    <mergeCell ref="A54:B58"/>
    <mergeCell ref="C54:C58"/>
    <mergeCell ref="E52:E53"/>
    <mergeCell ref="F52:F53"/>
    <mergeCell ref="G52:G53"/>
    <mergeCell ref="A50:B53"/>
    <mergeCell ref="H1:N1"/>
    <mergeCell ref="M5:N6"/>
    <mergeCell ref="A2:N3"/>
    <mergeCell ref="A4:N4"/>
    <mergeCell ref="L7:L8"/>
    <mergeCell ref="H6:J6"/>
    <mergeCell ref="K7:K8"/>
    <mergeCell ref="D7:D8"/>
    <mergeCell ref="E7:E8"/>
    <mergeCell ref="F7:F8"/>
    <mergeCell ref="G7:G8"/>
    <mergeCell ref="J7:J8"/>
    <mergeCell ref="H5:J5"/>
    <mergeCell ref="M7:N8"/>
    <mergeCell ref="I29:I30"/>
    <mergeCell ref="D61:D64"/>
    <mergeCell ref="E61:E64"/>
    <mergeCell ref="F61:F64"/>
    <mergeCell ref="D18:D23"/>
    <mergeCell ref="E18:E23"/>
    <mergeCell ref="A42:B44"/>
    <mergeCell ref="C42:C44"/>
    <mergeCell ref="D42:D44"/>
    <mergeCell ref="E42:E44"/>
    <mergeCell ref="F42:F44"/>
    <mergeCell ref="A45:B49"/>
    <mergeCell ref="C45:C49"/>
    <mergeCell ref="D45:D49"/>
    <mergeCell ref="E45:E49"/>
    <mergeCell ref="F45:F49"/>
    <mergeCell ref="A24:B30"/>
    <mergeCell ref="C24:C30"/>
    <mergeCell ref="H29:H30"/>
    <mergeCell ref="F24:F30"/>
    <mergeCell ref="D24:D30"/>
    <mergeCell ref="E24:E30"/>
    <mergeCell ref="B9:G9"/>
    <mergeCell ref="H9:N9"/>
    <mergeCell ref="A5:B8"/>
    <mergeCell ref="C5:C8"/>
    <mergeCell ref="D5:G6"/>
    <mergeCell ref="H7:H8"/>
    <mergeCell ref="I7:I8"/>
    <mergeCell ref="B10:G10"/>
    <mergeCell ref="H11:N11"/>
    <mergeCell ref="A11:G11"/>
    <mergeCell ref="A12:B17"/>
    <mergeCell ref="C12:C17"/>
    <mergeCell ref="D12:D17"/>
    <mergeCell ref="E12:E17"/>
    <mergeCell ref="F12:F17"/>
  </mergeCells>
  <pageMargins left="0.70866141732283472" right="0.70866141732283472" top="0.74803149606299213" bottom="0.74803149606299213" header="0.31496062992125984" footer="0.31496062992125984"/>
  <pageSetup paperSize="9" scale="58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Лист1!_Hlk434907617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2023-08-16T04:30:54Z</dcterms:modified>
</cp:coreProperties>
</file>