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<sst xmlns="http://schemas.openxmlformats.org/spreadsheetml/2006/main" count="73" uniqueCount="70">
  <si>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Приложение № 1</t>
  </si>
  <si>
    <t>районного Совета депутатов</t>
  </si>
  <si>
    <t>Код</t>
  </si>
  <si>
    <t>009 01 02 00 00 00 0000 000</t>
  </si>
  <si>
    <t xml:space="preserve">009 01 02 00 00 05 0000 710 </t>
  </si>
  <si>
    <t>009 01 02 00 00 05 0000 810</t>
  </si>
  <si>
    <t xml:space="preserve">009 01 03 00 00 00 0000 000 </t>
  </si>
  <si>
    <t>009 01 05 00 00 00 0000 000</t>
  </si>
  <si>
    <t>009 01 05 02 01 05 0000 510</t>
  </si>
  <si>
    <t>009 01 05 02 01 05 0000 610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</si>
  <si>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</si>
  <si>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</si>
  <si>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№ строки</t>
  </si>
  <si>
    <t>Кредиты кредитных организаций в валюте Российской Федерации</t>
  </si>
  <si>
    <t>009 01 03 01 00 05 0000 710</t>
  </si>
  <si>
    <t>009 01 03 01 00 05 0000 810</t>
  </si>
  <si>
    <t xml:space="preserve">Исполнение государственных и муниципальных гарантий 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</si>
  <si>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</si>
  <si>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009 01 06 04 01 05 0000 810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</si>
  <si>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</si>
  <si>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</si>
  <si>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</si>
  <si>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009 01 06 05 01 05 0000 640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</si>
  <si>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</si>
  <si>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</t>
  </si>
  <si>
    <t xml:space="preserve">                                                                                                                                                    </t>
  </si>
  <si>
    <t xml:space="preserve">к решению Козульского </t>
  </si>
  <si>
    <t>Су</t>
  </si>
  <si>
    <t xml:space="preserve">      Сумма</t>
  </si>
  <si>
    <t>Всего</t>
  </si>
  <si>
    <t>2023 год</t>
  </si>
  <si>
    <t>рублей</t>
  </si>
  <si>
    <t>2024 год</t>
  </si>
  <si>
    <t>009 01 02 00 00 00 0000 700</t>
  </si>
  <si>
    <t>Привлечение кредитов от кредитных организаций в валюте Российской Федерации</t>
  </si>
  <si>
    <t>009 01 02 00 00 00 0000 800</t>
  </si>
  <si>
    <t>Погашение кредитов, предоставленных кредитными организациями в валюте Российской Федерации</t>
  </si>
  <si>
    <t>Привлечение бюджетных кредитов из других бюджетов бюджетной 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</si>
  <si>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</si>
  <si>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009 01 03 01 00 00 0000 800</t>
  </si>
  <si>
    <t>Погашение бюджетных кредитов, полученных из других бюджетов бюджетной  системы Российской Федерации в валюте Российской Федерации</t>
  </si>
  <si>
    <t>Погашение бюджетами муниципальных районов кредитов  из других бюджетов бюджетной системы Российской Федерации в валюте Российской Федерации</t>
  </si>
  <si>
    <t xml:space="preserve">009 01 03 01 00 00 0000 000 </t>
  </si>
  <si>
    <t xml:space="preserve">009 01 03 01 00 00 0000 700 </t>
  </si>
  <si>
    <t>Бюджетные кредиты из других бюджетов бюджетной  системы Российской Федерации</t>
  </si>
  <si>
    <t>Бюджетные кредиты из других бюджетов бюджетной  системы Российской Федерации в валюте Российской Федерации</t>
  </si>
  <si>
    <t>009 01 05 00 00 00 0000 500</t>
  </si>
  <si>
    <t>Увеличение остатков средств бюджетов</t>
  </si>
  <si>
    <t>009 01 05 02 00 00 0000 500</t>
  </si>
  <si>
    <t>Увеличение прочих остатков средств бюджетов</t>
  </si>
  <si>
    <t>009 01 05 02 01 00 0000 500</t>
  </si>
  <si>
    <t>Увеличение прочих остатков денежных средств бюджетов</t>
  </si>
  <si>
    <t>009 01 05 00 00 00 0000 600</t>
  </si>
  <si>
    <t>Уменьшение остатков средств бюджетов</t>
  </si>
  <si>
    <t>009 01 05 02 00 00 0000 600</t>
  </si>
  <si>
    <t>Уменьшение прочих остатков средств бюджетов</t>
  </si>
  <si>
    <t>009 01 05 02 01 00 0000 610</t>
  </si>
  <si>
    <t>Уменьшение прочих остатков денежных средств бюджетов</t>
  </si>
  <si>
    <t>000 01 06 00 00 00 0000 000</t>
  </si>
  <si>
    <t>000 01 06 04 00 00 0000 000</t>
  </si>
  <si>
    <t>000 01 06 05 00 00 0000 000</t>
  </si>
  <si>
    <t>000 01 06 05 00 00 0000 600</t>
  </si>
  <si>
    <t>Возврат бюджетных кредитов, предоставленных внутри страны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</si>
  <si>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</si>
  <si>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>Погашение  муниципальными районами кредитов от кредитных организаций в валюте Российской Федерации</t>
  </si>
  <si>
    <t>Изменение остатков средств на счетах по учету  средств бюджетов</t>
  </si>
  <si>
    <r>
      <t xml:space="preserve">  </t>
    </r>
    <r>
      <rPr>
        <b/>
        <sz val="14"/>
        <rFont val="Times New Roman"/>
        <family val="1"/>
      </rPr>
      <t>Источники внутреннего финансирования дефицита районного бюджета в 2023 году и плановом периоде 2024-2025 годов</t>
    </r>
  </si>
  <si>
    <t>2025 год</t>
  </si>
  <si>
    <t>от 16.12.2022  № 25-167 Р</t>
  </si>
  <si>
    <t>от 04.08.2023  № 31-218Р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</si>
</sst>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[Red]\-#,##0\ "/>
    <numFmt numFmtId="194" formatCode="#,##0_ ;\-#,##0\ "/>
    <numFmt numFmtId="195" formatCode="0_ ;\-0\ "/>
    <numFmt numFmtId="196" formatCode="[$-FC19]d\ mmmm\ yyyy\ &quot;г.&quot;"/>
    <numFmt numFmtId="197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 shrinkToFit="1"/>
    </xf>
    <xf numFmtId="0" fontId="3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E4" sqref="E4:F4"/>
    </sheetView>
  </sheetViews>
  <sheetFormatPr defaultColWidth="9.140625" defaultRowHeight="12.75"/>
  <cols>
    <col min="1" max="1" width="7.57421875" style="2" customWidth="1"/>
    <col min="2" max="2" width="29.28125" style="0" customWidth="1"/>
    <col min="3" max="3" width="39.7109375" style="0" customWidth="1"/>
    <col min="4" max="4" width="18.7109375" style="1" customWidth="1"/>
    <col min="5" max="5" width="17.7109375" style="1" customWidth="1"/>
    <col min="6" max="6" width="17.421875" style="1" customWidth="1"/>
  </cols>
  <sheetData>
    <row r="1" spans="1:6" s="6" customFormat="1" ht="15.75">
      <c r="A1" s="18"/>
      <c r="B1" s="18"/>
      <c r="C1" s="18"/>
      <c r="D1" s="18"/>
      <c r="E1" s="18" t="s">
        <v>0</v>
      </c>
      <c r="F1" s="18"/>
    </row>
    <row r="2" spans="1:6" s="6" customFormat="1" ht="15.75">
      <c r="A2" s="18"/>
      <c r="B2" s="18"/>
      <c r="C2" s="18"/>
      <c r="D2" s="18"/>
      <c r="E2" s="18" t="s">
        <v>26</v>
      </c>
      <c r="F2" s="18"/>
    </row>
    <row r="3" spans="1:6" s="6" customFormat="1" ht="15.75">
      <c r="A3" s="18"/>
      <c r="B3" s="18"/>
      <c r="C3" s="18"/>
      <c r="D3" s="18"/>
      <c r="E3" s="18" t="s">
        <v>1</v>
      </c>
      <c r="F3" s="18"/>
    </row>
    <row r="4" spans="1:6" s="6" customFormat="1" ht="15.75">
      <c r="A4" s="4"/>
      <c r="B4" s="4"/>
      <c r="C4" s="4"/>
      <c r="D4" s="7"/>
      <c r="E4" s="18" t="s">
        <v>69</v>
      </c>
      <c r="F4" s="18"/>
    </row>
    <row r="5" spans="1:6" s="6" customFormat="1" ht="15.75">
      <c r="A5" s="4"/>
      <c r="B5" s="4"/>
      <c r="C5" s="4"/>
      <c r="D5" s="7"/>
      <c r="E5" s="7"/>
      <c r="F5" s="7"/>
    </row>
    <row r="6" spans="1:6" s="6" customFormat="1" ht="15.75">
      <c r="A6" s="4"/>
      <c r="B6" s="4"/>
      <c r="C6" s="4"/>
      <c r="D6" s="7"/>
      <c r="E6" s="7"/>
      <c r="F6" s="7"/>
    </row>
    <row r="7" spans="1:6" s="6" customFormat="1" ht="15.75">
      <c r="A7" s="4"/>
      <c r="B7" s="4"/>
      <c r="C7" s="4"/>
      <c r="D7" s="7"/>
      <c r="E7" s="18" t="s">
        <v>0</v>
      </c>
      <c r="F7" s="18"/>
    </row>
    <row r="8" spans="1:6" s="6" customFormat="1" ht="15.75">
      <c r="A8" s="4"/>
      <c r="B8" s="4"/>
      <c r="C8" s="4"/>
      <c r="D8" s="7"/>
      <c r="E8" s="18" t="s">
        <v>26</v>
      </c>
      <c r="F8" s="18"/>
    </row>
    <row r="9" spans="1:6" s="6" customFormat="1" ht="15.75">
      <c r="A9" s="4"/>
      <c r="B9" s="4"/>
      <c r="C9" s="4"/>
      <c r="D9" s="7"/>
      <c r="E9" s="18" t="s">
        <v>1</v>
      </c>
      <c r="F9" s="18"/>
    </row>
    <row r="10" spans="1:6" s="6" customFormat="1" ht="15.75">
      <c r="A10" s="4"/>
      <c r="B10" s="4"/>
      <c r="C10" s="4"/>
      <c r="D10" s="7"/>
      <c r="E10" s="18" t="s">
        <v>68</v>
      </c>
      <c r="F10" s="18"/>
    </row>
    <row r="11" spans="1:6" s="6" customFormat="1" ht="15.75">
      <c r="A11" s="4"/>
      <c r="B11" s="4"/>
      <c r="C11" s="4"/>
      <c r="D11" s="7"/>
      <c r="E11" s="7"/>
      <c r="F11" s="7"/>
    </row>
    <row r="12" spans="1:6" s="6" customFormat="1" ht="15.75">
      <c r="A12" s="4"/>
      <c r="B12" s="4"/>
      <c r="C12" s="4"/>
      <c r="D12" s="7"/>
      <c r="E12" s="7"/>
      <c r="F12" s="7"/>
    </row>
    <row r="13" spans="1:6" ht="42.75" customHeight="1">
      <c r="A13" s="19" t="s">
        <v>66</v>
      </c>
      <c r="B13" s="19"/>
      <c r="C13" s="19"/>
      <c r="D13" s="19"/>
      <c r="E13" s="19"/>
      <c r="F13" s="19"/>
    </row>
    <row r="14" spans="1:9" ht="15.75">
      <c r="A14" s="4" t="s">
        <v>25</v>
      </c>
      <c r="B14" s="5"/>
      <c r="C14" s="5"/>
      <c r="D14" s="8"/>
      <c r="F14" s="7" t="s">
        <v>31</v>
      </c>
      <c r="I14" s="2"/>
    </row>
    <row r="15" spans="1:9" ht="19.5" customHeight="1">
      <c r="A15" s="20" t="s">
        <v>12</v>
      </c>
      <c r="B15" s="20" t="s">
        <v>2</v>
      </c>
      <c r="C15" s="22" t="s">
        <v>23</v>
      </c>
      <c r="D15" s="17" t="s">
        <v>27</v>
      </c>
      <c r="E15" s="23" t="s">
        <v>28</v>
      </c>
      <c r="F15" s="24"/>
      <c r="I15" s="2"/>
    </row>
    <row r="16" spans="1:6" ht="78.75" customHeight="1">
      <c r="A16" s="21"/>
      <c r="B16" s="21"/>
      <c r="C16" s="21"/>
      <c r="D16" s="10" t="s">
        <v>30</v>
      </c>
      <c r="E16" s="10" t="s">
        <v>32</v>
      </c>
      <c r="F16" s="10" t="s">
        <v>67</v>
      </c>
    </row>
    <row r="17" spans="1:6" ht="17.25" customHeight="1">
      <c r="A17" s="10"/>
      <c r="B17" s="10">
        <v>1</v>
      </c>
      <c r="C17" s="9" t="s">
        <v>24</v>
      </c>
      <c r="D17" s="10">
        <v>3</v>
      </c>
      <c r="E17" s="10">
        <v>4</v>
      </c>
      <c r="F17" s="10">
        <v>5</v>
      </c>
    </row>
    <row r="18" spans="1:6" ht="31.5">
      <c r="A18" s="10">
        <v>1</v>
      </c>
      <c r="B18" s="11" t="s">
        <v>3</v>
      </c>
      <c r="C18" s="11" t="s">
        <v>13</v>
      </c>
      <c r="D18" s="12">
        <f>D20-D22</f>
        <v>0</v>
      </c>
      <c r="E18" s="12">
        <f>E20-E22</f>
        <v>0</v>
      </c>
      <c r="F18" s="12">
        <f>F20-F22</f>
        <v>0</v>
      </c>
    </row>
    <row r="19" spans="1:6" ht="47.25">
      <c r="A19" s="10">
        <f>A18+1</f>
        <v>2</v>
      </c>
      <c r="B19" s="11" t="s">
        <v>33</v>
      </c>
      <c r="C19" s="11" t="s">
        <v>34</v>
      </c>
      <c r="D19" s="12">
        <v>0</v>
      </c>
      <c r="E19" s="12">
        <v>0</v>
      </c>
      <c r="F19" s="12">
        <v>0</v>
      </c>
    </row>
    <row r="20" spans="1:6" ht="63">
      <c r="A20" s="10">
        <f aca="true" t="shared" si="0" ref="A20:A43">A19+1</f>
        <v>3</v>
      </c>
      <c r="B20" s="11" t="s">
        <v>4</v>
      </c>
      <c r="C20" s="11" t="s">
        <v>63</v>
      </c>
      <c r="D20" s="12">
        <v>0</v>
      </c>
      <c r="E20" s="12">
        <v>0</v>
      </c>
      <c r="F20" s="12">
        <v>0</v>
      </c>
    </row>
    <row r="21" spans="1:6" ht="63">
      <c r="A21" s="10">
        <f t="shared" si="0"/>
        <v>4</v>
      </c>
      <c r="B21" s="11" t="s">
        <v>35</v>
      </c>
      <c r="C21" s="11" t="s">
        <v>36</v>
      </c>
      <c r="D21" s="12">
        <v>0</v>
      </c>
      <c r="E21" s="12">
        <v>0</v>
      </c>
      <c r="F21" s="12">
        <v>0</v>
      </c>
    </row>
    <row r="22" spans="1:6" ht="63">
      <c r="A22" s="10">
        <f t="shared" si="0"/>
        <v>5</v>
      </c>
      <c r="B22" s="11" t="s">
        <v>5</v>
      </c>
      <c r="C22" s="11" t="s">
        <v>64</v>
      </c>
      <c r="D22" s="12">
        <v>0</v>
      </c>
      <c r="E22" s="12">
        <v>0</v>
      </c>
      <c r="F22" s="12">
        <v>0</v>
      </c>
    </row>
    <row r="23" spans="1:6" ht="47.25">
      <c r="A23" s="10">
        <f t="shared" si="0"/>
        <v>6</v>
      </c>
      <c r="B23" s="11" t="s">
        <v>6</v>
      </c>
      <c r="C23" s="11" t="s">
        <v>44</v>
      </c>
      <c r="D23" s="12">
        <f>D24</f>
        <v>24900000</v>
      </c>
      <c r="E23" s="12">
        <f>E24</f>
        <v>0</v>
      </c>
      <c r="F23" s="12">
        <f>F24</f>
        <v>0</v>
      </c>
    </row>
    <row r="24" spans="1:6" ht="63">
      <c r="A24" s="10">
        <f t="shared" si="0"/>
        <v>7</v>
      </c>
      <c r="B24" s="11" t="s">
        <v>42</v>
      </c>
      <c r="C24" s="11" t="s">
        <v>45</v>
      </c>
      <c r="D24" s="12">
        <f>D25-D27</f>
        <v>24900000</v>
      </c>
      <c r="E24" s="12">
        <f>E25-E27</f>
        <v>0</v>
      </c>
      <c r="F24" s="12">
        <f>F25-F27</f>
        <v>0</v>
      </c>
    </row>
    <row r="25" spans="1:6" ht="63">
      <c r="A25" s="10">
        <f t="shared" si="0"/>
        <v>8</v>
      </c>
      <c r="B25" s="11" t="s">
        <v>43</v>
      </c>
      <c r="C25" s="11" t="s">
        <v>37</v>
      </c>
      <c r="D25" s="12">
        <f>D26</f>
        <v>42900000</v>
      </c>
      <c r="E25" s="12">
        <f>E26</f>
        <v>18000000</v>
      </c>
      <c r="F25" s="12">
        <f>F26</f>
        <v>18000000</v>
      </c>
    </row>
    <row r="26" spans="1:6" ht="78.75">
      <c r="A26" s="10">
        <f t="shared" si="0"/>
        <v>9</v>
      </c>
      <c r="B26" s="11" t="s">
        <v>14</v>
      </c>
      <c r="C26" s="11" t="s">
        <v>38</v>
      </c>
      <c r="D26" s="13">
        <v>42900000</v>
      </c>
      <c r="E26" s="13">
        <v>18000000</v>
      </c>
      <c r="F26" s="13">
        <v>18000000</v>
      </c>
    </row>
    <row r="27" spans="1:6" ht="78.75">
      <c r="A27" s="10">
        <f t="shared" si="0"/>
        <v>10</v>
      </c>
      <c r="B27" s="11" t="s">
        <v>39</v>
      </c>
      <c r="C27" s="11" t="s">
        <v>40</v>
      </c>
      <c r="D27" s="13">
        <v>18000000</v>
      </c>
      <c r="E27" s="13">
        <v>18000000</v>
      </c>
      <c r="F27" s="13">
        <v>18000000</v>
      </c>
    </row>
    <row r="28" spans="1:6" ht="78.75">
      <c r="A28" s="10">
        <f t="shared" si="0"/>
        <v>11</v>
      </c>
      <c r="B28" s="11" t="s">
        <v>15</v>
      </c>
      <c r="C28" s="11" t="s">
        <v>41</v>
      </c>
      <c r="D28" s="13">
        <v>18000000</v>
      </c>
      <c r="E28" s="13">
        <v>18000000</v>
      </c>
      <c r="F28" s="13">
        <v>18000000</v>
      </c>
    </row>
    <row r="29" spans="1:6" ht="31.5">
      <c r="A29" s="10">
        <f t="shared" si="0"/>
        <v>12</v>
      </c>
      <c r="B29" s="11" t="s">
        <v>7</v>
      </c>
      <c r="C29" s="11" t="s">
        <v>65</v>
      </c>
      <c r="D29" s="14">
        <f>D30+D34</f>
        <v>1233294.6299999952</v>
      </c>
      <c r="E29" s="14">
        <f>E30+E34</f>
        <v>0</v>
      </c>
      <c r="F29" s="14">
        <f>F30+F34</f>
        <v>0</v>
      </c>
    </row>
    <row r="30" spans="1:6" ht="31.5">
      <c r="A30" s="10">
        <f t="shared" si="0"/>
        <v>13</v>
      </c>
      <c r="B30" s="11" t="s">
        <v>46</v>
      </c>
      <c r="C30" s="11" t="s">
        <v>47</v>
      </c>
      <c r="D30" s="14">
        <f>D31</f>
        <v>-941332416.79</v>
      </c>
      <c r="E30" s="14">
        <f aca="true" t="shared" si="1" ref="E30:F32">E31</f>
        <v>-723890727.5</v>
      </c>
      <c r="F30" s="14">
        <f t="shared" si="1"/>
        <v>-678063334.5</v>
      </c>
    </row>
    <row r="31" spans="1:6" ht="31.5">
      <c r="A31" s="10">
        <f t="shared" si="0"/>
        <v>14</v>
      </c>
      <c r="B31" s="11" t="s">
        <v>48</v>
      </c>
      <c r="C31" s="11" t="s">
        <v>49</v>
      </c>
      <c r="D31" s="14">
        <f>D32</f>
        <v>-941332416.79</v>
      </c>
      <c r="E31" s="14">
        <f t="shared" si="1"/>
        <v>-723890727.5</v>
      </c>
      <c r="F31" s="14">
        <f t="shared" si="1"/>
        <v>-678063334.5</v>
      </c>
    </row>
    <row r="32" spans="1:6" ht="31.5">
      <c r="A32" s="10">
        <f t="shared" si="0"/>
        <v>15</v>
      </c>
      <c r="B32" s="11" t="s">
        <v>50</v>
      </c>
      <c r="C32" s="11" t="s">
        <v>51</v>
      </c>
      <c r="D32" s="14">
        <f>D33</f>
        <v>-941332416.79</v>
      </c>
      <c r="E32" s="14">
        <f t="shared" si="1"/>
        <v>-723890727.5</v>
      </c>
      <c r="F32" s="14">
        <f t="shared" si="1"/>
        <v>-678063334.5</v>
      </c>
    </row>
    <row r="33" spans="1:6" ht="47.25">
      <c r="A33" s="10">
        <f t="shared" si="0"/>
        <v>16</v>
      </c>
      <c r="B33" s="11" t="s">
        <v>8</v>
      </c>
      <c r="C33" s="11" t="s">
        <v>10</v>
      </c>
      <c r="D33" s="13">
        <v>-941332416.79</v>
      </c>
      <c r="E33" s="13">
        <v>-723890727.5</v>
      </c>
      <c r="F33" s="13">
        <v>-678063334.5</v>
      </c>
    </row>
    <row r="34" spans="1:6" ht="31.5">
      <c r="A34" s="10">
        <f t="shared" si="0"/>
        <v>17</v>
      </c>
      <c r="B34" s="11" t="s">
        <v>52</v>
      </c>
      <c r="C34" s="11" t="s">
        <v>53</v>
      </c>
      <c r="D34" s="13">
        <f>D35</f>
        <v>942565711.42</v>
      </c>
      <c r="E34" s="13">
        <f aca="true" t="shared" si="2" ref="E34:F36">E35</f>
        <v>723890727.5</v>
      </c>
      <c r="F34" s="13">
        <f t="shared" si="2"/>
        <v>678063334.5</v>
      </c>
    </row>
    <row r="35" spans="1:6" ht="31.5">
      <c r="A35" s="10">
        <f t="shared" si="0"/>
        <v>18</v>
      </c>
      <c r="B35" s="11" t="s">
        <v>54</v>
      </c>
      <c r="C35" s="11" t="s">
        <v>55</v>
      </c>
      <c r="D35" s="13">
        <f>D36</f>
        <v>942565711.42</v>
      </c>
      <c r="E35" s="13">
        <f t="shared" si="2"/>
        <v>723890727.5</v>
      </c>
      <c r="F35" s="13">
        <f t="shared" si="2"/>
        <v>678063334.5</v>
      </c>
    </row>
    <row r="36" spans="1:6" ht="31.5">
      <c r="A36" s="10">
        <f t="shared" si="0"/>
        <v>19</v>
      </c>
      <c r="B36" s="11" t="s">
        <v>56</v>
      </c>
      <c r="C36" s="11" t="s">
        <v>57</v>
      </c>
      <c r="D36" s="13">
        <f>D37</f>
        <v>942565711.42</v>
      </c>
      <c r="E36" s="13">
        <f t="shared" si="2"/>
        <v>723890727.5</v>
      </c>
      <c r="F36" s="13">
        <f t="shared" si="2"/>
        <v>678063334.5</v>
      </c>
    </row>
    <row r="37" spans="1:6" ht="47.25">
      <c r="A37" s="10">
        <f t="shared" si="0"/>
        <v>20</v>
      </c>
      <c r="B37" s="11" t="s">
        <v>9</v>
      </c>
      <c r="C37" s="11" t="s">
        <v>11</v>
      </c>
      <c r="D37" s="13">
        <v>942565711.42</v>
      </c>
      <c r="E37" s="13">
        <v>723890727.5</v>
      </c>
      <c r="F37" s="13">
        <v>678063334.5</v>
      </c>
    </row>
    <row r="38" spans="1:6" ht="47.25">
      <c r="A38" s="10">
        <f t="shared" si="0"/>
        <v>21</v>
      </c>
      <c r="B38" s="11" t="s">
        <v>58</v>
      </c>
      <c r="C38" s="11" t="s">
        <v>20</v>
      </c>
      <c r="D38" s="12">
        <f>D39+D41</f>
        <v>0</v>
      </c>
      <c r="E38" s="12">
        <f>E39+E41</f>
        <v>0</v>
      </c>
      <c r="F38" s="12">
        <f>F39+F41</f>
        <v>0</v>
      </c>
    </row>
    <row r="39" spans="1:6" ht="31.5">
      <c r="A39" s="10">
        <f t="shared" si="0"/>
        <v>22</v>
      </c>
      <c r="B39" s="11" t="s">
        <v>59</v>
      </c>
      <c r="C39" s="11" t="s">
        <v>16</v>
      </c>
      <c r="D39" s="12">
        <f>D40</f>
        <v>0</v>
      </c>
      <c r="E39" s="12">
        <f>E40</f>
        <v>0</v>
      </c>
      <c r="F39" s="12">
        <f>F40</f>
        <v>0</v>
      </c>
    </row>
    <row r="40" spans="1:6" ht="157.5">
      <c r="A40" s="10">
        <f t="shared" si="0"/>
        <v>23</v>
      </c>
      <c r="B40" s="11" t="s">
        <v>18</v>
      </c>
      <c r="C40" s="11" t="s">
        <v>17</v>
      </c>
      <c r="D40" s="12">
        <v>0</v>
      </c>
      <c r="E40" s="12">
        <v>0</v>
      </c>
      <c r="F40" s="12">
        <v>0</v>
      </c>
    </row>
    <row r="41" spans="1:6" ht="47.25">
      <c r="A41" s="10">
        <f t="shared" si="0"/>
        <v>24</v>
      </c>
      <c r="B41" s="11" t="s">
        <v>60</v>
      </c>
      <c r="C41" s="11" t="s">
        <v>19</v>
      </c>
      <c r="D41" s="12">
        <f aca="true" t="shared" si="3" ref="D41:F42">D42</f>
        <v>0</v>
      </c>
      <c r="E41" s="12">
        <f t="shared" si="3"/>
        <v>0</v>
      </c>
      <c r="F41" s="12">
        <f t="shared" si="3"/>
        <v>0</v>
      </c>
    </row>
    <row r="42" spans="1:6" ht="47.25">
      <c r="A42" s="10">
        <f t="shared" si="0"/>
        <v>25</v>
      </c>
      <c r="B42" s="11" t="s">
        <v>61</v>
      </c>
      <c r="C42" s="11" t="s">
        <v>62</v>
      </c>
      <c r="D42" s="14">
        <f t="shared" si="3"/>
        <v>0</v>
      </c>
      <c r="E42" s="14">
        <f t="shared" si="3"/>
        <v>0</v>
      </c>
      <c r="F42" s="14">
        <f t="shared" si="3"/>
        <v>0</v>
      </c>
    </row>
    <row r="43" spans="1:6" ht="78.75">
      <c r="A43" s="10">
        <f t="shared" si="0"/>
        <v>26</v>
      </c>
      <c r="B43" s="11" t="s">
        <v>22</v>
      </c>
      <c r="C43" s="11" t="s">
        <v>21</v>
      </c>
      <c r="D43" s="14">
        <v>0</v>
      </c>
      <c r="E43" s="12">
        <v>0</v>
      </c>
      <c r="F43" s="12">
        <v>0</v>
      </c>
    </row>
    <row r="44" spans="1:6" ht="21" customHeight="1">
      <c r="A44" s="10"/>
      <c r="B44" s="15" t="s">
        <v>29</v>
      </c>
      <c r="C44" s="11"/>
      <c r="D44" s="16">
        <f>D18+D23+D38+D29</f>
        <v>26133294.629999995</v>
      </c>
      <c r="E44" s="16">
        <f>E18+E23+E38+E29</f>
        <v>0</v>
      </c>
      <c r="F44" s="16">
        <f>F18+F23+F38+F29</f>
        <v>0</v>
      </c>
    </row>
    <row r="45" ht="15.75">
      <c r="A45" s="3"/>
    </row>
  </sheetData>
  <sheetProtection/>
  <mergeCells count="16">
    <mergeCell ref="E3:F3"/>
    <mergeCell ref="E4:F4"/>
    <mergeCell ref="A15:A16"/>
    <mergeCell ref="B15:B16"/>
    <mergeCell ref="C15:C16"/>
    <mergeCell ref="E15:F15"/>
    <mergeCell ref="A1:D1"/>
    <mergeCell ref="A2:D2"/>
    <mergeCell ref="A3:D3"/>
    <mergeCell ref="A13:F13"/>
    <mergeCell ref="E1:F1"/>
    <mergeCell ref="E2:F2"/>
    <mergeCell ref="E7:F7"/>
    <mergeCell ref="E8:F8"/>
    <mergeCell ref="E9:F9"/>
    <mergeCell ref="E10:F10"/>
  </mergeCells>
  <printOptions/>
  <pageMargins left="0.7874015748031497" right="0.2362204724409449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Н. Алексеев</cp:lastModifiedBy>
  <cp:lastPrinted>2023-07-20T02:44:33Z</cp:lastPrinted>
  <dcterms:created xsi:type="dcterms:W3CDTF">1996-10-08T23:32:33Z</dcterms:created>
  <dcterms:modified xsi:type="dcterms:W3CDTF">2023-08-03T08:25:05Z</dcterms:modified>
  <cp:category/>
  <cp:version/>
  <cp:contentType/>
  <cp:contentStatus/>
</cp:coreProperties>
</file>